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3D"/>
  <workbookPr codeName="ThisWorkbook"/>
  <bookViews>
    <workbookView xWindow="120" yWindow="15" windowWidth="9420" windowHeight="5010" tabRatio="775" activeTab="3"/>
  </bookViews>
  <sheets>
    <sheet name="INC ST" sheetId="1" r:id="rId1"/>
    <sheet name="BS" sheetId="2" r:id="rId2"/>
    <sheet name="CASH FLOW" sheetId="3" r:id="rId3"/>
    <sheet name="CHG EQ" sheetId="4" r:id="rId4"/>
  </sheets>
  <definedNames/>
  <calcPr fullCalcOnLoad="1"/>
</workbook>
</file>

<file path=xl/sharedStrings.xml><?xml version="1.0" encoding="utf-8"?>
<sst xmlns="http://schemas.openxmlformats.org/spreadsheetml/2006/main" count="170" uniqueCount="113">
  <si>
    <t>RM'000</t>
  </si>
  <si>
    <t xml:space="preserve"> </t>
  </si>
  <si>
    <t>Taxation</t>
  </si>
  <si>
    <t>Current Assets</t>
  </si>
  <si>
    <t>Current Liabilities</t>
  </si>
  <si>
    <t>Share</t>
  </si>
  <si>
    <t>Capital</t>
  </si>
  <si>
    <t xml:space="preserve">Retained </t>
  </si>
  <si>
    <t>Profits</t>
  </si>
  <si>
    <t>Total</t>
  </si>
  <si>
    <t>Operating profit before working capital changes</t>
  </si>
  <si>
    <t xml:space="preserve">Earnings per share </t>
  </si>
  <si>
    <t>Plant and equipment</t>
  </si>
  <si>
    <t>Purchase of plant and equipment</t>
  </si>
  <si>
    <t>Net Current Assets</t>
  </si>
  <si>
    <t>Cash and Cash Equivalents:</t>
  </si>
  <si>
    <t>Cash and bank balances</t>
  </si>
  <si>
    <t>Share capital</t>
  </si>
  <si>
    <t>Net cash from operations</t>
  </si>
  <si>
    <t>Tax paid</t>
  </si>
  <si>
    <t>Note 1</t>
  </si>
  <si>
    <t>(i)  Basic (Sen)</t>
  </si>
  <si>
    <t>(ii) Diluted (Sen)</t>
  </si>
  <si>
    <t>Product development expenditure</t>
  </si>
  <si>
    <t>Deferred taxation</t>
  </si>
  <si>
    <t>Negative</t>
  </si>
  <si>
    <t>Goodwill On</t>
  </si>
  <si>
    <t>Consolidation</t>
  </si>
  <si>
    <t>Turnover</t>
  </si>
  <si>
    <t>Cost of sales</t>
  </si>
  <si>
    <t>Gross Profit</t>
  </si>
  <si>
    <t>Non-Current Assets</t>
  </si>
  <si>
    <t>Trade payables</t>
  </si>
  <si>
    <t>Other payables and accruals</t>
  </si>
  <si>
    <t>Financed by:-</t>
  </si>
  <si>
    <t>Negative goodwill on consolidation</t>
  </si>
  <si>
    <t>Retained profits</t>
  </si>
  <si>
    <t>Shareholder's equity</t>
  </si>
  <si>
    <t>Non-current liability</t>
  </si>
  <si>
    <t>Trade receivables</t>
  </si>
  <si>
    <t>Other receivables, deposits and prepayments</t>
  </si>
  <si>
    <t>Tax refundable</t>
  </si>
  <si>
    <t>Amortisation of negative goodwill on consolidation</t>
  </si>
  <si>
    <t>Profit before taxation</t>
  </si>
  <si>
    <t>Amortisation of product development expenditure</t>
  </si>
  <si>
    <t>Depreciation of plant and equipment</t>
  </si>
  <si>
    <t>Increase in trade and other receivables</t>
  </si>
  <si>
    <t>Cash Flow (For)/From Investing Activities</t>
  </si>
  <si>
    <t>Net cash flow for investing activities</t>
  </si>
  <si>
    <t>Proceeds from issue of shares</t>
  </si>
  <si>
    <t>Net Increase In Cash And Cash Equivalents</t>
  </si>
  <si>
    <t>Cash And Cash Equivalents At Beginning Of The Financial Period</t>
  </si>
  <si>
    <t xml:space="preserve">Cash And Cash Equivalents At The End Of The Financial Period </t>
  </si>
  <si>
    <t>(Incorporated in Malaysia)</t>
  </si>
  <si>
    <t>M N C WIRELESS BERHAD</t>
  </si>
  <si>
    <t xml:space="preserve">Current Year </t>
  </si>
  <si>
    <t>Quarter</t>
  </si>
  <si>
    <t>30.09.2005</t>
  </si>
  <si>
    <t>Preceding Year</t>
  </si>
  <si>
    <t xml:space="preserve">Corresponding </t>
  </si>
  <si>
    <t>(Unaudited)</t>
  </si>
  <si>
    <t>30.09.2004</t>
  </si>
  <si>
    <t>(Audited)</t>
  </si>
  <si>
    <t>Individual Quarter</t>
  </si>
  <si>
    <t>Cumulative Quarter</t>
  </si>
  <si>
    <t>Todate</t>
  </si>
  <si>
    <t>Operating Expenses</t>
  </si>
  <si>
    <t>Profit Before Taxation</t>
  </si>
  <si>
    <t>Profit After Taxation</t>
  </si>
  <si>
    <t>Pre-acquisition Profits</t>
  </si>
  <si>
    <t>Net Profit For The Period</t>
  </si>
  <si>
    <t>*</t>
  </si>
  <si>
    <t>restated</t>
  </si>
  <si>
    <t xml:space="preserve">As At End </t>
  </si>
  <si>
    <t xml:space="preserve">Of Current </t>
  </si>
  <si>
    <t xml:space="preserve">Quarter </t>
  </si>
  <si>
    <t>31.12.2004</t>
  </si>
  <si>
    <t>As At</t>
  </si>
  <si>
    <t>Preceding</t>
  </si>
  <si>
    <t xml:space="preserve">Financial </t>
  </si>
  <si>
    <t>As at 30 September 2005</t>
  </si>
  <si>
    <t>Issuance of shares</t>
  </si>
  <si>
    <t>Net Profit for the period</t>
  </si>
  <si>
    <t>As at 30 September 2004</t>
  </si>
  <si>
    <t>* -  RM2</t>
  </si>
  <si>
    <t>Negative goodwill arising during the financial period</t>
  </si>
  <si>
    <t>Current Year</t>
  </si>
  <si>
    <t xml:space="preserve">*  - </t>
  </si>
  <si>
    <t>Period Ended</t>
  </si>
  <si>
    <t>Net tangible assets per ordinary share (Sen)</t>
  </si>
  <si>
    <t>Other Operating Income</t>
  </si>
  <si>
    <t>The Condensed Consolidated Income Statements should be read in conjunction with the Audited Financial Statements for the six (6) month period ended 30 June 2005.</t>
  </si>
  <si>
    <t>CONDENSED CONSOLIDATED BALANCE SHEETS AS AT 30 SEPTEMBER 2005</t>
  </si>
  <si>
    <t>The Condensed Consolidated Balance Sheets should be read in conjunction with the Audited Financial Statements for the six (6) month period ended 30 June 2005.</t>
  </si>
  <si>
    <t>CONDENSED CONSOLIDATED CASH FLOW STATEMENTS FOR THE NINE (9) MONTH PERIOD ENDED 30 SEPTEMBER 2005 (UNAUDITED)</t>
  </si>
  <si>
    <t>The Condensed Cash Flow Statements should be read in conjunction with the Audited Financial Statements for the six (6) month period ended 30 June 2005.</t>
  </si>
  <si>
    <t>Decrease in trade and other payables</t>
  </si>
  <si>
    <t>Adjustments for:-</t>
  </si>
  <si>
    <t>Net Cash From Operations</t>
  </si>
  <si>
    <t>Net cash inflow on acquisition of subsidiary</t>
  </si>
  <si>
    <t>Cash Flow From Financing Activity</t>
  </si>
  <si>
    <t>Net Cash From Financing Activity</t>
  </si>
  <si>
    <t>Nine (9) month period ended 30 September 2005</t>
  </si>
  <si>
    <t>Nine (9) month period ended 30 September 2004</t>
  </si>
  <si>
    <t>As at 1 January 2005</t>
  </si>
  <si>
    <t>As at 3 December 2003 (date of incorporation)</t>
  </si>
  <si>
    <t>The Condensed Consolidated Statement of Changes in Equity should be read in conjunction with the Audited Financial Statements for the six (6) month period ended 30 June 2005.</t>
  </si>
  <si>
    <t xml:space="preserve">CONDENSED CONSOLIDATED INCOME STATEMENTS FOR THE THIRD QUARTER ENDED 30 SEPTEMBER 2005 (UNAUDITED) </t>
  </si>
  <si>
    <t>No. of ordinary shares ('000)</t>
  </si>
  <si>
    <t>(Company No. 635884- T)</t>
  </si>
  <si>
    <t>(Company No. 635884 - T)</t>
  </si>
  <si>
    <t>Cash Flow From/(For) Operating Activities</t>
  </si>
  <si>
    <t>CONDENSED CONSOLIDATED STATEMENTS OF CHANGES IN EQUITY FOR NINE (9) MONTH PERIOD ENDED 30 SEPTEMBER 2005 (UNAUDITED)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</si>
</sst>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_(* #,##0.0000_);_(* \(#,##0.0000\);_(* &quot;-&quot;??_);_(@_)"/>
    <numFmt numFmtId="201" formatCode="_(* #,##0.0000_);_(* \(#,##0.0000\);_(* &quot;-&quot;??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86" fontId="0" fillId="0" borderId="0" xfId="15" applyNumberFormat="1" applyFill="1" applyBorder="1" applyAlignment="1">
      <alignment/>
    </xf>
    <xf numFmtId="186" fontId="0" fillId="0" borderId="0" xfId="15" applyNumberFormat="1" applyFill="1" applyAlignment="1">
      <alignment/>
    </xf>
    <xf numFmtId="186" fontId="0" fillId="0" borderId="1" xfId="15" applyNumberFormat="1" applyFill="1" applyBorder="1" applyAlignment="1">
      <alignment/>
    </xf>
    <xf numFmtId="186" fontId="0" fillId="0" borderId="0" xfId="15" applyNumberFormat="1" applyFont="1" applyFill="1" applyBorder="1" applyAlignment="1">
      <alignment/>
    </xf>
    <xf numFmtId="186" fontId="0" fillId="0" borderId="5" xfId="15" applyNumberFormat="1" applyFill="1" applyBorder="1" applyAlignment="1">
      <alignment/>
    </xf>
    <xf numFmtId="186" fontId="1" fillId="0" borderId="0" xfId="15" applyNumberFormat="1" applyFont="1" applyFill="1" applyAlignment="1">
      <alignment horizontal="center"/>
    </xf>
    <xf numFmtId="15" fontId="0" fillId="0" borderId="0" xfId="0" applyNumberFormat="1" applyAlignment="1">
      <alignment/>
    </xf>
    <xf numFmtId="186" fontId="0" fillId="0" borderId="2" xfId="15" applyNumberFormat="1" applyFill="1" applyBorder="1" applyAlignment="1">
      <alignment/>
    </xf>
    <xf numFmtId="186" fontId="0" fillId="0" borderId="0" xfId="15" applyNumberFormat="1" applyFont="1" applyFill="1" applyAlignment="1">
      <alignment/>
    </xf>
    <xf numFmtId="186" fontId="1" fillId="0" borderId="2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15" applyNumberFormat="1" applyFont="1" applyFill="1" applyAlignment="1" quotePrefix="1">
      <alignment/>
    </xf>
    <xf numFmtId="186" fontId="0" fillId="0" borderId="6" xfId="15" applyNumberFormat="1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5" fontId="1" fillId="0" borderId="4" xfId="0" applyNumberFormat="1" applyFont="1" applyBorder="1" applyAlignment="1">
      <alignment horizontal="center"/>
    </xf>
    <xf numFmtId="186" fontId="0" fillId="0" borderId="4" xfId="0" applyNumberFormat="1" applyFill="1" applyBorder="1" applyAlignment="1">
      <alignment/>
    </xf>
    <xf numFmtId="41" fontId="1" fillId="0" borderId="0" xfId="0" applyNumberFormat="1" applyFont="1" applyBorder="1" applyAlignment="1">
      <alignment/>
    </xf>
    <xf numFmtId="186" fontId="1" fillId="0" borderId="0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44"/>
  <sheetViews>
    <sheetView workbookViewId="0" topLeftCell="A1">
      <selection activeCell="A3" sqref="A3:L3"/>
    </sheetView>
  </sheetViews>
  <sheetFormatPr defaultColWidth="9.140625" defaultRowHeight="12.75"/>
  <cols>
    <col min="1" max="1" width="4.00390625" style="0" customWidth="1"/>
    <col min="2" max="2" width="10.421875" style="0" customWidth="1"/>
    <col min="4" max="4" width="6.421875" style="0" customWidth="1"/>
    <col min="5" max="5" width="6.140625" style="0" customWidth="1"/>
    <col min="6" max="6" width="19.421875" style="0" customWidth="1"/>
    <col min="7" max="7" width="2.140625" style="0" customWidth="1"/>
    <col min="8" max="8" width="18.8515625" style="0" customWidth="1"/>
    <col min="9" max="9" width="2.140625" style="0" customWidth="1"/>
    <col min="10" max="10" width="15.00390625" style="0" customWidth="1"/>
    <col min="11" max="11" width="2.140625" style="0" customWidth="1"/>
    <col min="12" max="12" width="17.8515625" style="0" customWidth="1"/>
    <col min="13" max="13" width="2.421875" style="0" customWidth="1"/>
    <col min="15" max="15" width="10.00390625" style="0" customWidth="1"/>
  </cols>
  <sheetData>
    <row r="1" spans="1:13" ht="15.7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4"/>
    </row>
    <row r="2" spans="1:13" ht="12.75">
      <c r="A2" s="70" t="s">
        <v>110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52"/>
    </row>
    <row r="3" spans="1:13" ht="12.75">
      <c r="A3" s="70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52"/>
    </row>
    <row r="4" spans="13:16" ht="12.75">
      <c r="M4" s="10"/>
      <c r="N4" s="10"/>
      <c r="O4" s="10"/>
      <c r="P4" s="10"/>
    </row>
    <row r="5" spans="1:16" ht="12.75">
      <c r="A5" s="1" t="s">
        <v>107</v>
      </c>
      <c r="M5" s="10"/>
      <c r="N5" s="10"/>
      <c r="O5" s="10"/>
      <c r="P5" s="10"/>
    </row>
    <row r="6" spans="1:16" ht="12.75">
      <c r="A6" s="1"/>
      <c r="M6" s="10"/>
      <c r="N6" s="10"/>
      <c r="O6" s="10"/>
      <c r="P6" s="10"/>
    </row>
    <row r="7" spans="1:16" ht="12.75">
      <c r="A7" s="1"/>
      <c r="M7" s="10"/>
      <c r="N7" s="10"/>
      <c r="O7" s="10"/>
      <c r="P7" s="10"/>
    </row>
    <row r="8" spans="5:16" ht="12.75">
      <c r="E8" s="3"/>
      <c r="F8" s="69" t="s">
        <v>63</v>
      </c>
      <c r="G8" s="69"/>
      <c r="H8" s="69"/>
      <c r="I8" s="26"/>
      <c r="J8" s="69" t="s">
        <v>64</v>
      </c>
      <c r="K8" s="69"/>
      <c r="L8" s="69"/>
      <c r="M8" s="19"/>
      <c r="N8" s="19"/>
      <c r="O8" s="19"/>
      <c r="P8" s="10"/>
    </row>
    <row r="9" spans="6:16" ht="12.75">
      <c r="F9" s="11"/>
      <c r="G9" s="11"/>
      <c r="H9" s="11" t="s">
        <v>58</v>
      </c>
      <c r="I9" s="2"/>
      <c r="J9" s="11"/>
      <c r="K9" s="11"/>
      <c r="L9" s="11" t="s">
        <v>58</v>
      </c>
      <c r="M9" s="11"/>
      <c r="N9" s="19"/>
      <c r="O9" s="19"/>
      <c r="P9" s="10"/>
    </row>
    <row r="10" spans="6:16" ht="12.75">
      <c r="F10" s="11" t="s">
        <v>55</v>
      </c>
      <c r="G10" s="3"/>
      <c r="H10" s="3" t="s">
        <v>59</v>
      </c>
      <c r="I10" s="2"/>
      <c r="J10" s="11" t="s">
        <v>55</v>
      </c>
      <c r="K10" s="3"/>
      <c r="L10" s="3" t="s">
        <v>59</v>
      </c>
      <c r="M10" s="3"/>
      <c r="N10" s="11"/>
      <c r="O10" s="11"/>
      <c r="P10" s="10"/>
    </row>
    <row r="11" spans="6:16" ht="12.75">
      <c r="F11" s="3" t="s">
        <v>56</v>
      </c>
      <c r="G11" s="3"/>
      <c r="H11" s="3" t="s">
        <v>56</v>
      </c>
      <c r="I11" s="2"/>
      <c r="J11" s="3" t="s">
        <v>65</v>
      </c>
      <c r="K11" s="3"/>
      <c r="L11" s="3" t="s">
        <v>65</v>
      </c>
      <c r="M11" s="3"/>
      <c r="N11" s="11"/>
      <c r="O11" s="11"/>
      <c r="P11" s="10"/>
    </row>
    <row r="12" spans="6:16" ht="13.5" thickBot="1">
      <c r="F12" s="15" t="s">
        <v>57</v>
      </c>
      <c r="G12" s="11"/>
      <c r="H12" s="15" t="s">
        <v>61</v>
      </c>
      <c r="I12" s="26"/>
      <c r="J12" s="15" t="s">
        <v>57</v>
      </c>
      <c r="K12" s="11"/>
      <c r="L12" s="15" t="s">
        <v>61</v>
      </c>
      <c r="M12" s="3"/>
      <c r="N12" s="11"/>
      <c r="O12" s="11"/>
      <c r="P12" s="10"/>
    </row>
    <row r="13" spans="6:16" ht="12.75">
      <c r="F13" s="11" t="s">
        <v>0</v>
      </c>
      <c r="G13" s="11"/>
      <c r="H13" s="11" t="s">
        <v>0</v>
      </c>
      <c r="I13" s="26"/>
      <c r="J13" s="20" t="str">
        <f>F13</f>
        <v>RM'000</v>
      </c>
      <c r="K13" s="11"/>
      <c r="L13" s="20" t="str">
        <f>H13</f>
        <v>RM'000</v>
      </c>
      <c r="M13" s="20"/>
      <c r="N13" s="11"/>
      <c r="O13" s="20"/>
      <c r="P13" s="10"/>
    </row>
    <row r="14" spans="13:16" ht="12.75">
      <c r="M14" s="10"/>
      <c r="N14" s="10"/>
      <c r="O14" s="10"/>
      <c r="P14" s="10"/>
    </row>
    <row r="15" spans="2:16" ht="12.75">
      <c r="B15" s="1" t="s">
        <v>28</v>
      </c>
      <c r="F15" s="42">
        <v>5338</v>
      </c>
      <c r="G15" s="10"/>
      <c r="H15" s="42">
        <v>2644</v>
      </c>
      <c r="I15" s="8"/>
      <c r="J15" s="42">
        <v>12422</v>
      </c>
      <c r="K15" s="10"/>
      <c r="L15" s="42">
        <v>9173</v>
      </c>
      <c r="M15" s="8"/>
      <c r="N15" s="10"/>
      <c r="O15" s="8"/>
      <c r="P15" s="10"/>
    </row>
    <row r="16" spans="6:16" ht="12.75">
      <c r="F16" s="43"/>
      <c r="H16" s="43"/>
      <c r="I16" s="8"/>
      <c r="J16" s="42"/>
      <c r="L16" s="42"/>
      <c r="M16" s="8"/>
      <c r="N16" s="10"/>
      <c r="O16" s="8"/>
      <c r="P16" s="10"/>
    </row>
    <row r="17" spans="2:16" ht="12.75">
      <c r="B17" s="1" t="s">
        <v>29</v>
      </c>
      <c r="F17" s="44">
        <v>-2574</v>
      </c>
      <c r="H17" s="44">
        <v>-747</v>
      </c>
      <c r="I17" s="8"/>
      <c r="J17" s="44">
        <v>-4347</v>
      </c>
      <c r="L17" s="44">
        <v>-1992</v>
      </c>
      <c r="M17" s="8"/>
      <c r="N17" s="10"/>
      <c r="O17" s="8"/>
      <c r="P17" s="10"/>
    </row>
    <row r="18" spans="6:16" ht="12.75">
      <c r="F18" s="43"/>
      <c r="H18" s="43"/>
      <c r="I18" s="8"/>
      <c r="J18" s="42"/>
      <c r="L18" s="42"/>
      <c r="M18" s="8"/>
      <c r="N18" s="10"/>
      <c r="O18" s="8"/>
      <c r="P18" s="10"/>
    </row>
    <row r="19" spans="2:16" ht="12.75">
      <c r="B19" s="1" t="s">
        <v>30</v>
      </c>
      <c r="F19" s="42">
        <f>SUM(F15:F17)</f>
        <v>2764</v>
      </c>
      <c r="G19" s="10"/>
      <c r="H19" s="42">
        <f>SUM(H15:H17)</f>
        <v>1897</v>
      </c>
      <c r="I19" s="8"/>
      <c r="J19" s="42">
        <f>SUM(J15:J17)</f>
        <v>8075</v>
      </c>
      <c r="K19" s="10"/>
      <c r="L19" s="42">
        <f>SUM(L15:L17)</f>
        <v>7181</v>
      </c>
      <c r="M19" s="8"/>
      <c r="N19" s="10"/>
      <c r="O19" s="8"/>
      <c r="P19" s="10"/>
    </row>
    <row r="20" spans="2:16" ht="12.75">
      <c r="B20" s="1"/>
      <c r="F20" s="42"/>
      <c r="G20" s="10"/>
      <c r="H20" s="42"/>
      <c r="I20" s="8"/>
      <c r="J20" s="42"/>
      <c r="K20" s="10"/>
      <c r="L20" s="42"/>
      <c r="M20" s="8"/>
      <c r="N20" s="10"/>
      <c r="O20" s="8"/>
      <c r="P20" s="10"/>
    </row>
    <row r="21" spans="2:16" ht="12.75">
      <c r="B21" s="1" t="s">
        <v>90</v>
      </c>
      <c r="F21" s="45">
        <v>0</v>
      </c>
      <c r="G21" s="10"/>
      <c r="H21" s="45">
        <v>0</v>
      </c>
      <c r="I21" s="16" t="s">
        <v>1</v>
      </c>
      <c r="J21" s="45">
        <v>5</v>
      </c>
      <c r="K21" s="10" t="s">
        <v>1</v>
      </c>
      <c r="L21" s="45">
        <v>5</v>
      </c>
      <c r="M21" s="16"/>
      <c r="N21" s="10"/>
      <c r="O21" s="8"/>
      <c r="P21" s="10"/>
    </row>
    <row r="22" spans="6:16" ht="12.75">
      <c r="F22" s="42"/>
      <c r="G22" s="10"/>
      <c r="H22" s="42"/>
      <c r="I22" s="8"/>
      <c r="J22" s="42"/>
      <c r="K22" s="10"/>
      <c r="L22" s="42"/>
      <c r="M22" s="8"/>
      <c r="N22" s="10"/>
      <c r="O22" s="8"/>
      <c r="P22" s="10"/>
    </row>
    <row r="23" spans="2:16" ht="12.75">
      <c r="B23" s="1" t="s">
        <v>66</v>
      </c>
      <c r="F23" s="44">
        <v>-1456</v>
      </c>
      <c r="H23" s="44">
        <v>-1205</v>
      </c>
      <c r="I23" s="4"/>
      <c r="J23" s="44">
        <v>-4846</v>
      </c>
      <c r="L23" s="44">
        <v>-5309</v>
      </c>
      <c r="M23" s="8"/>
      <c r="N23" s="10"/>
      <c r="O23" s="8"/>
      <c r="P23" s="10"/>
    </row>
    <row r="24" spans="2:16" ht="12.75">
      <c r="B24" s="1"/>
      <c r="F24" s="42"/>
      <c r="H24" s="42"/>
      <c r="I24" s="4"/>
      <c r="J24" s="42"/>
      <c r="L24" s="42"/>
      <c r="M24" s="8"/>
      <c r="N24" s="10"/>
      <c r="O24" s="8"/>
      <c r="P24" s="10"/>
    </row>
    <row r="25" spans="2:16" ht="12.75">
      <c r="B25" s="1" t="s">
        <v>67</v>
      </c>
      <c r="F25" s="43">
        <f>SUM(F19:F23)</f>
        <v>1308</v>
      </c>
      <c r="H25" s="43">
        <f>SUM(H19:H23)</f>
        <v>692</v>
      </c>
      <c r="I25" s="4">
        <f>SUM(I23:I24)</f>
        <v>0</v>
      </c>
      <c r="J25" s="43">
        <f>SUM(J19:J23)</f>
        <v>3234</v>
      </c>
      <c r="L25" s="43">
        <f>SUM(L19:L23)</f>
        <v>1877</v>
      </c>
      <c r="M25" s="8"/>
      <c r="N25" s="10"/>
      <c r="O25" s="8"/>
      <c r="P25" s="10"/>
    </row>
    <row r="26" spans="6:16" ht="12.75">
      <c r="F26" s="43"/>
      <c r="H26" s="43"/>
      <c r="I26" s="4"/>
      <c r="J26" s="43"/>
      <c r="L26" s="43"/>
      <c r="M26" s="8"/>
      <c r="N26" s="10"/>
      <c r="O26" s="8"/>
      <c r="P26" s="10"/>
    </row>
    <row r="27" spans="2:16" ht="12.75">
      <c r="B27" s="1" t="s">
        <v>2</v>
      </c>
      <c r="E27" s="2"/>
      <c r="F27" s="43">
        <v>0</v>
      </c>
      <c r="H27" s="43">
        <v>0</v>
      </c>
      <c r="I27" s="4"/>
      <c r="J27" s="43">
        <v>-78</v>
      </c>
      <c r="L27" s="43">
        <v>0</v>
      </c>
      <c r="M27" s="8"/>
      <c r="N27" s="10"/>
      <c r="O27" s="8"/>
      <c r="P27" s="10"/>
    </row>
    <row r="28" spans="6:16" ht="12.75">
      <c r="F28" s="44"/>
      <c r="H28" s="44"/>
      <c r="I28" s="4"/>
      <c r="J28" s="44"/>
      <c r="L28" s="44"/>
      <c r="M28" s="8"/>
      <c r="N28" s="10"/>
      <c r="O28" s="8"/>
      <c r="P28" s="10"/>
    </row>
    <row r="29" spans="2:16" ht="12.75">
      <c r="B29" s="1" t="s">
        <v>68</v>
      </c>
      <c r="F29" s="43">
        <f>SUM(F25:F27)</f>
        <v>1308</v>
      </c>
      <c r="H29" s="43">
        <f>SUM(H25:H27)</f>
        <v>692</v>
      </c>
      <c r="I29" s="4"/>
      <c r="J29" s="43">
        <f>SUM(J25:J28)</f>
        <v>3156</v>
      </c>
      <c r="L29" s="43">
        <f>SUM(L25:L28)</f>
        <v>1877</v>
      </c>
      <c r="M29" s="8"/>
      <c r="N29" s="10"/>
      <c r="O29" s="8"/>
      <c r="P29" s="10"/>
    </row>
    <row r="30" spans="6:16" ht="12.75">
      <c r="F30" s="43">
        <f>SUM(F26:F28)</f>
        <v>0</v>
      </c>
      <c r="H30" s="43"/>
      <c r="I30" s="4"/>
      <c r="J30" s="43"/>
      <c r="L30" s="43"/>
      <c r="M30" s="8"/>
      <c r="N30" s="10"/>
      <c r="O30" s="8"/>
      <c r="P30" s="10"/>
    </row>
    <row r="31" spans="2:16" ht="12.75">
      <c r="B31" s="1" t="s">
        <v>69</v>
      </c>
      <c r="F31" s="44">
        <v>0</v>
      </c>
      <c r="H31" s="44">
        <v>0</v>
      </c>
      <c r="I31" s="4"/>
      <c r="J31" s="44">
        <v>0</v>
      </c>
      <c r="L31" s="44">
        <v>-52</v>
      </c>
      <c r="M31" s="8"/>
      <c r="N31" s="10"/>
      <c r="O31" s="8"/>
      <c r="P31" s="10"/>
    </row>
    <row r="32" spans="6:16" ht="12.75">
      <c r="F32" s="42"/>
      <c r="H32" s="42"/>
      <c r="I32" s="4"/>
      <c r="J32" s="42"/>
      <c r="L32" s="42"/>
      <c r="M32" s="8"/>
      <c r="N32" s="10"/>
      <c r="O32" s="8"/>
      <c r="P32" s="10"/>
    </row>
    <row r="33" spans="2:16" ht="13.5" thickBot="1">
      <c r="B33" s="1" t="s">
        <v>70</v>
      </c>
      <c r="F33" s="46">
        <f>SUM(F29:F32)</f>
        <v>1308</v>
      </c>
      <c r="H33" s="46">
        <f>SUM(H29:H32)</f>
        <v>692</v>
      </c>
      <c r="I33" s="4"/>
      <c r="J33" s="46">
        <f>SUM(J29:J32)</f>
        <v>3156</v>
      </c>
      <c r="L33" s="46">
        <f>SUM(L29:L32)</f>
        <v>1825</v>
      </c>
      <c r="M33" s="8"/>
      <c r="N33" s="10"/>
      <c r="O33" s="8"/>
      <c r="P33" s="10"/>
    </row>
    <row r="34" spans="6:16" ht="13.5" thickTop="1">
      <c r="F34" s="43"/>
      <c r="H34" s="28"/>
      <c r="I34" s="14"/>
      <c r="J34" s="47"/>
      <c r="L34" s="47"/>
      <c r="M34" s="8"/>
      <c r="N34" s="10"/>
      <c r="O34" s="21"/>
      <c r="P34" s="10"/>
    </row>
    <row r="35" spans="6:16" ht="12.75">
      <c r="F35" s="43"/>
      <c r="H35" s="28"/>
      <c r="I35" s="4"/>
      <c r="J35" s="43"/>
      <c r="L35" s="43"/>
      <c r="M35" s="8"/>
      <c r="N35" s="10"/>
      <c r="O35" s="8"/>
      <c r="P35" s="10"/>
    </row>
    <row r="36" spans="2:16" ht="12.75">
      <c r="B36" s="1" t="s">
        <v>11</v>
      </c>
      <c r="F36" s="43"/>
      <c r="H36" s="28"/>
      <c r="I36" s="9"/>
      <c r="J36" s="36"/>
      <c r="L36" s="28"/>
      <c r="M36" s="8"/>
      <c r="N36" s="10"/>
      <c r="O36" s="22"/>
      <c r="P36" s="10"/>
    </row>
    <row r="37" spans="2:16" ht="12.75">
      <c r="B37" s="1"/>
      <c r="F37" s="43"/>
      <c r="H37" s="28"/>
      <c r="I37" s="9"/>
      <c r="J37" s="36"/>
      <c r="L37" s="28"/>
      <c r="M37" s="8"/>
      <c r="N37" s="10"/>
      <c r="O37" s="22"/>
      <c r="P37" s="10"/>
    </row>
    <row r="38" spans="2:16" ht="12.75">
      <c r="B38" t="s">
        <v>21</v>
      </c>
      <c r="F38" s="37">
        <v>3</v>
      </c>
      <c r="G38" s="33"/>
      <c r="H38" s="35">
        <v>1.62</v>
      </c>
      <c r="I38" s="55" t="s">
        <v>71</v>
      </c>
      <c r="J38" s="37">
        <v>7.33</v>
      </c>
      <c r="K38" s="33"/>
      <c r="L38" s="35">
        <v>4.54</v>
      </c>
      <c r="M38" s="55" t="s">
        <v>71</v>
      </c>
      <c r="N38" s="10"/>
      <c r="O38" s="23"/>
      <c r="P38" s="10"/>
    </row>
    <row r="39" spans="6:16" ht="12.75">
      <c r="F39" s="37"/>
      <c r="G39" s="33"/>
      <c r="H39" s="35"/>
      <c r="I39" s="36"/>
      <c r="J39" s="37"/>
      <c r="K39" s="33"/>
      <c r="L39" s="35"/>
      <c r="M39" s="36"/>
      <c r="N39" s="10"/>
      <c r="O39" s="23"/>
      <c r="P39" s="10"/>
    </row>
    <row r="40" spans="2:16" ht="12.75">
      <c r="B40" t="s">
        <v>22</v>
      </c>
      <c r="F40" s="41">
        <f>F38</f>
        <v>3</v>
      </c>
      <c r="G40" s="33"/>
      <c r="H40" s="41">
        <f>H38</f>
        <v>1.62</v>
      </c>
      <c r="I40" s="55" t="s">
        <v>71</v>
      </c>
      <c r="J40" s="41">
        <f>J38</f>
        <v>7.33</v>
      </c>
      <c r="K40" s="33"/>
      <c r="L40" s="41">
        <f>L38</f>
        <v>4.54</v>
      </c>
      <c r="M40" s="55" t="s">
        <v>71</v>
      </c>
      <c r="N40" s="10"/>
      <c r="O40" s="23"/>
      <c r="P40" s="10"/>
    </row>
    <row r="41" spans="2:16" ht="12.75">
      <c r="B41" t="s">
        <v>1</v>
      </c>
      <c r="F41" s="4"/>
      <c r="H41" s="4"/>
      <c r="I41" s="9"/>
      <c r="J41" s="4"/>
      <c r="L41" s="4"/>
      <c r="M41" s="8"/>
      <c r="N41" s="10"/>
      <c r="O41" s="22"/>
      <c r="P41" s="10"/>
    </row>
    <row r="42" spans="6:16" ht="12.75">
      <c r="F42" s="4"/>
      <c r="H42" s="4"/>
      <c r="I42" s="9"/>
      <c r="J42" s="4"/>
      <c r="L42" s="4"/>
      <c r="M42" s="8"/>
      <c r="N42" s="10"/>
      <c r="O42" s="22"/>
      <c r="P42" s="10"/>
    </row>
    <row r="43" spans="1:16" ht="12.75">
      <c r="A43" s="58" t="s">
        <v>87</v>
      </c>
      <c r="B43" t="s">
        <v>72</v>
      </c>
      <c r="F43" s="4"/>
      <c r="H43" s="4"/>
      <c r="I43" s="9"/>
      <c r="J43" s="4"/>
      <c r="L43" s="4"/>
      <c r="M43" s="8"/>
      <c r="N43" s="10"/>
      <c r="O43" s="22"/>
      <c r="P43" s="10"/>
    </row>
    <row r="44" spans="6:16" ht="12.75">
      <c r="F44" s="4"/>
      <c r="H44" s="4"/>
      <c r="I44" s="4"/>
      <c r="J44" s="4"/>
      <c r="L44" s="4"/>
      <c r="M44" s="10"/>
      <c r="N44" s="10"/>
      <c r="O44" s="10"/>
      <c r="P44" s="10"/>
    </row>
    <row r="45" spans="1:16" ht="12.75">
      <c r="A45" s="67" t="s">
        <v>91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10"/>
      <c r="N45" s="10"/>
      <c r="O45" s="10"/>
      <c r="P45" s="10"/>
    </row>
    <row r="46" spans="1:16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0"/>
      <c r="N46" s="10"/>
      <c r="O46" s="10"/>
      <c r="P46" s="10"/>
    </row>
    <row r="47" spans="6:13" ht="12.75">
      <c r="F47" s="4"/>
      <c r="H47" s="4"/>
      <c r="I47" s="4"/>
      <c r="J47" s="4"/>
      <c r="L47" s="4"/>
      <c r="M47" s="10"/>
    </row>
    <row r="48" spans="6:13" ht="12.75">
      <c r="F48" s="4"/>
      <c r="H48" s="4"/>
      <c r="I48" s="4"/>
      <c r="J48" s="4"/>
      <c r="L48" s="4"/>
      <c r="M48" s="10"/>
    </row>
    <row r="49" spans="6:13" ht="12.75">
      <c r="F49" s="4"/>
      <c r="H49" s="4"/>
      <c r="I49" s="4"/>
      <c r="J49" s="4"/>
      <c r="M49" s="10"/>
    </row>
    <row r="50" spans="8:13" ht="12.75">
      <c r="H50" s="4"/>
      <c r="I50" s="4"/>
      <c r="J50" s="4"/>
      <c r="M50" s="10"/>
    </row>
    <row r="51" spans="8:13" ht="12.75">
      <c r="H51" s="4"/>
      <c r="I51" s="4"/>
      <c r="J51" s="4"/>
      <c r="M51" s="10"/>
    </row>
    <row r="52" spans="8:13" ht="12.75">
      <c r="H52" s="4"/>
      <c r="I52" s="4"/>
      <c r="J52" s="4"/>
      <c r="M52" s="10"/>
    </row>
    <row r="53" spans="8:13" ht="12.75">
      <c r="H53" s="4"/>
      <c r="I53" s="4"/>
      <c r="J53" s="4"/>
      <c r="M53" s="10"/>
    </row>
    <row r="54" spans="8:13" ht="12.75">
      <c r="H54" s="4"/>
      <c r="I54" s="4"/>
      <c r="J54" s="4"/>
      <c r="M54" s="10"/>
    </row>
    <row r="55" spans="8:13" ht="12.75">
      <c r="H55" s="4"/>
      <c r="I55" s="4"/>
      <c r="J55" s="4"/>
      <c r="M55" s="10"/>
    </row>
    <row r="56" spans="8:13" ht="12.75">
      <c r="H56" s="4"/>
      <c r="I56" s="4"/>
      <c r="J56" s="4"/>
      <c r="M56" s="10"/>
    </row>
    <row r="57" spans="8:13" ht="12.75">
      <c r="H57" s="4"/>
      <c r="I57" s="4"/>
      <c r="J57" s="4"/>
      <c r="M57" s="10"/>
    </row>
    <row r="58" spans="8:13" ht="12.75">
      <c r="H58" s="4"/>
      <c r="I58" s="4"/>
      <c r="J58" s="4"/>
      <c r="M58" s="10"/>
    </row>
    <row r="59" spans="8:13" ht="12.75">
      <c r="H59" s="4"/>
      <c r="I59" s="4"/>
      <c r="J59" s="4"/>
      <c r="M59" s="10"/>
    </row>
    <row r="60" spans="8:13" ht="12.75">
      <c r="H60" s="4"/>
      <c r="I60" s="4"/>
      <c r="J60" s="4"/>
      <c r="M60" s="10"/>
    </row>
    <row r="61" spans="8:13" ht="12.75">
      <c r="H61" s="4"/>
      <c r="I61" s="4"/>
      <c r="J61" s="4"/>
      <c r="M61" s="10"/>
    </row>
    <row r="62" spans="8:13" ht="12.75">
      <c r="H62" s="4"/>
      <c r="I62" s="4"/>
      <c r="J62" s="4"/>
      <c r="M62" s="10"/>
    </row>
    <row r="63" spans="8:13" ht="12.75">
      <c r="H63" s="4"/>
      <c r="I63" s="4"/>
      <c r="J63" s="4"/>
      <c r="M63" s="10"/>
    </row>
    <row r="64" ht="12.75">
      <c r="M64" s="10"/>
    </row>
    <row r="65" ht="12.75">
      <c r="M65" s="10"/>
    </row>
    <row r="66" ht="12.75">
      <c r="M66" s="10"/>
    </row>
    <row r="67" ht="12.75">
      <c r="M67" s="10"/>
    </row>
    <row r="68" ht="12.75">
      <c r="M68" s="10"/>
    </row>
    <row r="69" ht="12.75">
      <c r="M69" s="10"/>
    </row>
    <row r="70" ht="12.75">
      <c r="M70" s="10"/>
    </row>
    <row r="71" ht="12.75">
      <c r="M71" s="10"/>
    </row>
    <row r="72" ht="12.75">
      <c r="M72" s="10"/>
    </row>
    <row r="73" ht="12.75">
      <c r="M73" s="10"/>
    </row>
    <row r="74" ht="12.75">
      <c r="M74" s="10"/>
    </row>
    <row r="75" ht="12.75">
      <c r="M75" s="10"/>
    </row>
    <row r="76" ht="12.75">
      <c r="M76" s="10"/>
    </row>
    <row r="77" ht="12.75">
      <c r="M77" s="10"/>
    </row>
    <row r="78" ht="12.75">
      <c r="M78" s="10"/>
    </row>
    <row r="79" ht="12.75">
      <c r="M79" s="10"/>
    </row>
    <row r="80" ht="12.75">
      <c r="M80" s="10"/>
    </row>
    <row r="81" ht="12.75">
      <c r="M81" s="10"/>
    </row>
    <row r="82" ht="12.75">
      <c r="M82" s="10"/>
    </row>
    <row r="83" ht="12.75">
      <c r="M83" s="10"/>
    </row>
    <row r="84" ht="12.75">
      <c r="M84" s="10"/>
    </row>
    <row r="85" ht="12.75">
      <c r="M85" s="10"/>
    </row>
    <row r="86" ht="12.75">
      <c r="M86" s="10"/>
    </row>
    <row r="87" ht="12.75">
      <c r="M87" s="10"/>
    </row>
    <row r="88" ht="12.75">
      <c r="M88" s="10"/>
    </row>
    <row r="89" ht="12.75">
      <c r="M89" s="10"/>
    </row>
    <row r="90" ht="12.75">
      <c r="M90" s="10"/>
    </row>
    <row r="91" ht="12.75">
      <c r="M91" s="10"/>
    </row>
    <row r="92" ht="12.75">
      <c r="M92" s="10"/>
    </row>
    <row r="93" ht="12.75">
      <c r="M93" s="10"/>
    </row>
    <row r="94" ht="12.75">
      <c r="M94" s="10"/>
    </row>
    <row r="95" ht="12.75">
      <c r="M95" s="10"/>
    </row>
    <row r="96" ht="12.75">
      <c r="M96" s="10"/>
    </row>
    <row r="97" ht="12.75">
      <c r="M97" s="10"/>
    </row>
    <row r="98" ht="12.75">
      <c r="M98" s="10"/>
    </row>
    <row r="99" ht="12.75">
      <c r="M99" s="10"/>
    </row>
    <row r="100" ht="12.75">
      <c r="M100" s="10"/>
    </row>
    <row r="101" ht="12.75">
      <c r="M101" s="10"/>
    </row>
    <row r="102" ht="12.75">
      <c r="M102" s="10"/>
    </row>
    <row r="103" ht="12.75">
      <c r="M103" s="10"/>
    </row>
    <row r="104" ht="12.75">
      <c r="M104" s="10"/>
    </row>
    <row r="105" ht="12.75">
      <c r="M105" s="10"/>
    </row>
    <row r="106" ht="12.75">
      <c r="M106" s="10"/>
    </row>
    <row r="107" ht="12.75">
      <c r="M107" s="10"/>
    </row>
    <row r="108" ht="12.75">
      <c r="M108" s="10"/>
    </row>
    <row r="109" ht="12.75">
      <c r="M109" s="10"/>
    </row>
    <row r="110" ht="12.75">
      <c r="M110" s="10"/>
    </row>
    <row r="111" ht="12.75">
      <c r="M111" s="10"/>
    </row>
    <row r="112" ht="12.75">
      <c r="M112" s="10"/>
    </row>
    <row r="113" ht="12.75">
      <c r="M113" s="10"/>
    </row>
    <row r="114" ht="12.75">
      <c r="M114" s="10"/>
    </row>
    <row r="115" ht="12.75">
      <c r="M115" s="10"/>
    </row>
    <row r="116" ht="12.75">
      <c r="M116" s="10"/>
    </row>
    <row r="117" ht="12.75">
      <c r="M117" s="10"/>
    </row>
    <row r="118" ht="12.75">
      <c r="M118" s="10"/>
    </row>
    <row r="119" ht="12.75">
      <c r="M119" s="10"/>
    </row>
    <row r="120" ht="12.75">
      <c r="M120" s="10"/>
    </row>
    <row r="121" ht="12.75">
      <c r="M121" s="10"/>
    </row>
    <row r="122" ht="12.75">
      <c r="M122" s="10"/>
    </row>
    <row r="123" ht="12.75">
      <c r="M123" s="10"/>
    </row>
    <row r="124" ht="12.75">
      <c r="M124" s="10"/>
    </row>
    <row r="125" ht="12.75">
      <c r="M125" s="10"/>
    </row>
    <row r="126" ht="12.75">
      <c r="M126" s="10"/>
    </row>
    <row r="127" ht="12.75">
      <c r="M127" s="10"/>
    </row>
    <row r="128" ht="12.75">
      <c r="M128" s="10"/>
    </row>
    <row r="129" ht="12.75">
      <c r="M129" s="10"/>
    </row>
    <row r="130" ht="12.75">
      <c r="M130" s="10"/>
    </row>
    <row r="131" ht="12.75">
      <c r="M131" s="10"/>
    </row>
    <row r="132" ht="12.75">
      <c r="M132" s="10"/>
    </row>
    <row r="133" ht="12.75">
      <c r="M133" s="10"/>
    </row>
    <row r="134" ht="12.75">
      <c r="M134" s="10"/>
    </row>
    <row r="135" ht="12.75">
      <c r="M135" s="10"/>
    </row>
    <row r="136" ht="12.75">
      <c r="M136" s="10"/>
    </row>
    <row r="137" ht="12.75">
      <c r="M137" s="10"/>
    </row>
    <row r="138" ht="12.75">
      <c r="M138" s="10"/>
    </row>
    <row r="139" ht="12.75">
      <c r="M139" s="10"/>
    </row>
    <row r="140" ht="12.75">
      <c r="M140" s="10"/>
    </row>
    <row r="141" ht="12.75">
      <c r="M141" s="10"/>
    </row>
    <row r="142" ht="12.75">
      <c r="M142" s="10"/>
    </row>
    <row r="143" ht="12.75">
      <c r="M143" s="10"/>
    </row>
    <row r="144" ht="12.75">
      <c r="M144" s="10"/>
    </row>
    <row r="145" ht="12.75">
      <c r="M145" s="10"/>
    </row>
    <row r="146" ht="12.75">
      <c r="M146" s="10"/>
    </row>
    <row r="147" ht="12.75">
      <c r="M147" s="10"/>
    </row>
    <row r="148" ht="12.75">
      <c r="M148" s="10"/>
    </row>
    <row r="149" ht="12.75">
      <c r="M149" s="10"/>
    </row>
    <row r="150" ht="12.75">
      <c r="M150" s="10"/>
    </row>
    <row r="151" ht="12.75">
      <c r="M151" s="10"/>
    </row>
    <row r="152" ht="12.75">
      <c r="M152" s="10"/>
    </row>
    <row r="153" ht="12.75">
      <c r="M153" s="10"/>
    </row>
    <row r="154" ht="12.75">
      <c r="M154" s="10"/>
    </row>
    <row r="155" ht="12.75">
      <c r="M155" s="10"/>
    </row>
    <row r="156" ht="12.75">
      <c r="M156" s="10"/>
    </row>
    <row r="157" ht="12.75">
      <c r="M157" s="10"/>
    </row>
    <row r="158" ht="12.75">
      <c r="M158" s="10"/>
    </row>
    <row r="159" ht="12.75">
      <c r="M159" s="10"/>
    </row>
    <row r="160" ht="12.75">
      <c r="M160" s="10"/>
    </row>
    <row r="161" ht="12.75">
      <c r="M161" s="10"/>
    </row>
    <row r="162" ht="12.75">
      <c r="M162" s="10"/>
    </row>
    <row r="163" ht="12.75">
      <c r="M163" s="10"/>
    </row>
    <row r="164" ht="12.75">
      <c r="M164" s="10"/>
    </row>
    <row r="165" ht="12.75">
      <c r="M165" s="10"/>
    </row>
    <row r="166" ht="12.75">
      <c r="M166" s="10"/>
    </row>
    <row r="167" ht="12.75">
      <c r="M167" s="10"/>
    </row>
    <row r="168" ht="12.75">
      <c r="M168" s="10"/>
    </row>
    <row r="169" ht="12.75">
      <c r="M169" s="10"/>
    </row>
    <row r="170" ht="12.75">
      <c r="M170" s="10"/>
    </row>
    <row r="171" ht="12.75">
      <c r="M171" s="10"/>
    </row>
    <row r="172" ht="12.75">
      <c r="M172" s="10"/>
    </row>
    <row r="173" ht="12.75">
      <c r="M173" s="10"/>
    </row>
    <row r="174" ht="12.75">
      <c r="M174" s="10"/>
    </row>
    <row r="175" ht="12.75">
      <c r="M175" s="10"/>
    </row>
    <row r="176" ht="12.75">
      <c r="M176" s="10"/>
    </row>
    <row r="177" ht="12.75">
      <c r="M177" s="10"/>
    </row>
    <row r="178" ht="12.75">
      <c r="M178" s="10"/>
    </row>
    <row r="179" ht="12.75">
      <c r="M179" s="10"/>
    </row>
    <row r="180" ht="12.75">
      <c r="M180" s="10"/>
    </row>
    <row r="181" ht="12.75">
      <c r="M181" s="10"/>
    </row>
    <row r="182" ht="12.75">
      <c r="M182" s="10"/>
    </row>
    <row r="183" ht="12.75">
      <c r="M183" s="10"/>
    </row>
    <row r="184" ht="12.75">
      <c r="M184" s="10"/>
    </row>
    <row r="185" ht="12.75">
      <c r="M185" s="10"/>
    </row>
    <row r="186" ht="12.75">
      <c r="M186" s="10"/>
    </row>
    <row r="187" ht="12.75">
      <c r="M187" s="10"/>
    </row>
    <row r="188" ht="12.75">
      <c r="M188" s="10"/>
    </row>
    <row r="189" ht="12.75">
      <c r="M189" s="10"/>
    </row>
    <row r="190" ht="12.75">
      <c r="M190" s="10"/>
    </row>
    <row r="191" ht="12.75">
      <c r="M191" s="10"/>
    </row>
    <row r="192" ht="12.75">
      <c r="M192" s="10"/>
    </row>
    <row r="193" ht="12.75">
      <c r="M193" s="10"/>
    </row>
    <row r="194" ht="12.75">
      <c r="M194" s="10"/>
    </row>
    <row r="195" ht="12.75">
      <c r="M195" s="10"/>
    </row>
    <row r="196" ht="12.75">
      <c r="M196" s="10"/>
    </row>
    <row r="197" ht="12.75">
      <c r="M197" s="10"/>
    </row>
    <row r="198" ht="12.75">
      <c r="M198" s="10"/>
    </row>
    <row r="199" ht="12.75">
      <c r="M199" s="10"/>
    </row>
    <row r="200" ht="12.75">
      <c r="M200" s="10"/>
    </row>
    <row r="201" ht="12.75">
      <c r="M201" s="10"/>
    </row>
    <row r="202" ht="12.75">
      <c r="M202" s="10"/>
    </row>
    <row r="203" ht="12.75">
      <c r="M203" s="10"/>
    </row>
    <row r="204" ht="12.75">
      <c r="M204" s="10"/>
    </row>
    <row r="205" ht="12.75">
      <c r="M205" s="10"/>
    </row>
    <row r="206" ht="12.75">
      <c r="M206" s="10"/>
    </row>
    <row r="207" ht="12.75">
      <c r="M207" s="10"/>
    </row>
    <row r="208" ht="12.75">
      <c r="M208" s="10"/>
    </row>
    <row r="209" ht="12.75">
      <c r="M209" s="10"/>
    </row>
    <row r="210" ht="12.75">
      <c r="M210" s="10"/>
    </row>
    <row r="211" ht="12.75">
      <c r="M211" s="10"/>
    </row>
    <row r="212" ht="12.75">
      <c r="M212" s="10"/>
    </row>
    <row r="213" ht="12.75">
      <c r="M213" s="10"/>
    </row>
    <row r="214" ht="12.75">
      <c r="M214" s="10"/>
    </row>
    <row r="215" ht="12.75">
      <c r="M215" s="10"/>
    </row>
    <row r="216" ht="12.75">
      <c r="M216" s="10"/>
    </row>
    <row r="217" ht="12.75">
      <c r="M217" s="10"/>
    </row>
    <row r="218" ht="12.75">
      <c r="M218" s="10"/>
    </row>
    <row r="219" ht="12.75">
      <c r="M219" s="10"/>
    </row>
    <row r="220" ht="12.75">
      <c r="M220" s="10"/>
    </row>
    <row r="221" ht="12.75">
      <c r="M221" s="10"/>
    </row>
    <row r="222" ht="12.75">
      <c r="M222" s="10"/>
    </row>
    <row r="223" ht="12.75">
      <c r="M223" s="10"/>
    </row>
    <row r="224" ht="12.75">
      <c r="M224" s="10"/>
    </row>
    <row r="225" ht="12.75">
      <c r="M225" s="10"/>
    </row>
    <row r="226" ht="12.75">
      <c r="M226" s="10"/>
    </row>
    <row r="227" ht="12.75">
      <c r="M227" s="10"/>
    </row>
    <row r="228" ht="12.75">
      <c r="M228" s="10"/>
    </row>
    <row r="229" ht="12.75">
      <c r="M229" s="10"/>
    </row>
    <row r="230" ht="12.75">
      <c r="M230" s="10"/>
    </row>
    <row r="231" ht="12.75">
      <c r="M231" s="10"/>
    </row>
    <row r="232" ht="12.75">
      <c r="M232" s="10"/>
    </row>
    <row r="233" ht="12.75">
      <c r="M233" s="10"/>
    </row>
    <row r="234" ht="12.75">
      <c r="M234" s="10"/>
    </row>
    <row r="235" ht="12.75">
      <c r="M235" s="10"/>
    </row>
    <row r="236" ht="12.75">
      <c r="M236" s="10"/>
    </row>
    <row r="237" ht="12.75">
      <c r="M237" s="10"/>
    </row>
    <row r="238" ht="12.75">
      <c r="M238" s="10"/>
    </row>
    <row r="239" ht="12.75">
      <c r="M239" s="10"/>
    </row>
    <row r="240" ht="12.75">
      <c r="M240" s="10"/>
    </row>
    <row r="241" ht="12.75">
      <c r="M241" s="10"/>
    </row>
    <row r="242" ht="12.75">
      <c r="M242" s="10"/>
    </row>
    <row r="243" ht="12.75">
      <c r="M243" s="10"/>
    </row>
    <row r="244" ht="12.75">
      <c r="M244" s="10"/>
    </row>
    <row r="245" ht="12.75">
      <c r="M245" s="10"/>
    </row>
    <row r="246" ht="12.75">
      <c r="M246" s="10"/>
    </row>
    <row r="247" ht="12.75">
      <c r="M247" s="10"/>
    </row>
    <row r="248" ht="12.75">
      <c r="M248" s="10"/>
    </row>
    <row r="249" ht="12.75">
      <c r="M249" s="10"/>
    </row>
    <row r="250" ht="12.75">
      <c r="M250" s="10"/>
    </row>
    <row r="251" ht="12.75">
      <c r="M251" s="10"/>
    </row>
    <row r="252" ht="12.75">
      <c r="M252" s="10"/>
    </row>
    <row r="253" ht="12.75">
      <c r="M253" s="10"/>
    </row>
    <row r="254" ht="12.75">
      <c r="M254" s="10"/>
    </row>
    <row r="255" ht="12.75">
      <c r="M255" s="10"/>
    </row>
    <row r="256" ht="12.75">
      <c r="M256" s="10"/>
    </row>
    <row r="257" ht="12.75">
      <c r="M257" s="10"/>
    </row>
    <row r="258" ht="12.75">
      <c r="M258" s="10"/>
    </row>
    <row r="259" ht="12.75">
      <c r="M259" s="10"/>
    </row>
    <row r="260" ht="12.75">
      <c r="M260" s="10"/>
    </row>
    <row r="261" ht="12.75">
      <c r="M261" s="10"/>
    </row>
    <row r="262" ht="12.75">
      <c r="M262" s="10"/>
    </row>
    <row r="263" ht="12.75">
      <c r="M263" s="10"/>
    </row>
    <row r="264" ht="12.75">
      <c r="M264" s="10"/>
    </row>
    <row r="265" ht="12.75">
      <c r="M265" s="10"/>
    </row>
    <row r="266" ht="12.75">
      <c r="M266" s="10"/>
    </row>
    <row r="267" ht="12.75">
      <c r="M267" s="10"/>
    </row>
    <row r="268" ht="12.75">
      <c r="M268" s="10"/>
    </row>
    <row r="269" ht="12.75">
      <c r="M269" s="10"/>
    </row>
    <row r="270" ht="12.75">
      <c r="M270" s="10"/>
    </row>
    <row r="271" ht="12.75">
      <c r="M271" s="10"/>
    </row>
    <row r="272" ht="12.75">
      <c r="M272" s="10"/>
    </row>
    <row r="273" ht="12.75">
      <c r="M273" s="10"/>
    </row>
    <row r="274" ht="12.75">
      <c r="M274" s="10"/>
    </row>
    <row r="275" ht="12.75">
      <c r="M275" s="10"/>
    </row>
    <row r="276" ht="12.75">
      <c r="M276" s="10"/>
    </row>
    <row r="277" ht="12.75">
      <c r="M277" s="10"/>
    </row>
    <row r="278" ht="12.75">
      <c r="M278" s="10"/>
    </row>
    <row r="279" ht="12.75">
      <c r="M279" s="10"/>
    </row>
    <row r="280" ht="12.75">
      <c r="M280" s="10"/>
    </row>
    <row r="281" ht="12.75">
      <c r="M281" s="10"/>
    </row>
    <row r="282" ht="12.75">
      <c r="M282" s="10"/>
    </row>
    <row r="283" ht="12.75">
      <c r="M283" s="10"/>
    </row>
    <row r="284" ht="12.75">
      <c r="M284" s="10"/>
    </row>
    <row r="285" ht="12.75">
      <c r="M285" s="10"/>
    </row>
    <row r="286" ht="12.75">
      <c r="M286" s="10"/>
    </row>
    <row r="287" ht="12.75">
      <c r="M287" s="10"/>
    </row>
    <row r="288" ht="12.75">
      <c r="M288" s="10"/>
    </row>
    <row r="289" ht="12.75">
      <c r="M289" s="10"/>
    </row>
    <row r="290" ht="12.75">
      <c r="M290" s="10"/>
    </row>
    <row r="291" ht="12.75">
      <c r="M291" s="10"/>
    </row>
    <row r="292" ht="12.75">
      <c r="M292" s="10"/>
    </row>
    <row r="293" ht="12.75">
      <c r="M293" s="10"/>
    </row>
    <row r="294" ht="12.75">
      <c r="M294" s="10"/>
    </row>
    <row r="295" ht="12.75">
      <c r="M295" s="10"/>
    </row>
    <row r="296" ht="12.75">
      <c r="M296" s="10"/>
    </row>
    <row r="297" ht="12.75">
      <c r="M297" s="10"/>
    </row>
    <row r="298" ht="12.75">
      <c r="M298" s="10"/>
    </row>
    <row r="299" ht="12.75">
      <c r="M299" s="10"/>
    </row>
    <row r="300" ht="12.75">
      <c r="M300" s="10"/>
    </row>
    <row r="301" ht="12.75">
      <c r="M301" s="10"/>
    </row>
    <row r="302" ht="12.75">
      <c r="M302" s="10"/>
    </row>
    <row r="303" ht="12.75">
      <c r="M303" s="10"/>
    </row>
    <row r="304" ht="12.75">
      <c r="M304" s="10"/>
    </row>
    <row r="305" ht="12.75">
      <c r="M305" s="10"/>
    </row>
    <row r="306" ht="12.75">
      <c r="M306" s="10"/>
    </row>
    <row r="307" ht="12.75">
      <c r="M307" s="10"/>
    </row>
    <row r="308" ht="12.75">
      <c r="M308" s="10"/>
    </row>
    <row r="309" ht="12.75">
      <c r="M309" s="10"/>
    </row>
    <row r="310" ht="12.75">
      <c r="M310" s="10"/>
    </row>
    <row r="311" ht="12.75">
      <c r="M311" s="10"/>
    </row>
    <row r="312" ht="12.75">
      <c r="M312" s="10"/>
    </row>
    <row r="313" ht="12.75">
      <c r="M313" s="10"/>
    </row>
    <row r="314" ht="12.75">
      <c r="M314" s="10"/>
    </row>
    <row r="315" ht="12.75">
      <c r="M315" s="10"/>
    </row>
    <row r="316" ht="12.75">
      <c r="M316" s="10"/>
    </row>
    <row r="317" ht="12.75">
      <c r="M317" s="10"/>
    </row>
    <row r="318" ht="12.75">
      <c r="M318" s="10"/>
    </row>
    <row r="319" ht="12.75">
      <c r="M319" s="10"/>
    </row>
    <row r="320" ht="12.75">
      <c r="M320" s="10"/>
    </row>
    <row r="321" ht="12.75">
      <c r="M321" s="10"/>
    </row>
    <row r="322" ht="12.75">
      <c r="M322" s="10"/>
    </row>
    <row r="323" ht="12.75">
      <c r="M323" s="10"/>
    </row>
    <row r="324" ht="12.75">
      <c r="M324" s="10"/>
    </row>
    <row r="325" ht="12.75">
      <c r="M325" s="10"/>
    </row>
    <row r="326" ht="12.75">
      <c r="M326" s="10"/>
    </row>
    <row r="327" ht="12.75">
      <c r="M327" s="10"/>
    </row>
    <row r="328" ht="12.75">
      <c r="M328" s="10"/>
    </row>
    <row r="329" ht="12.75">
      <c r="M329" s="10"/>
    </row>
    <row r="330" ht="12.75">
      <c r="M330" s="10"/>
    </row>
    <row r="331" ht="12.75">
      <c r="M331" s="10"/>
    </row>
    <row r="332" ht="12.75">
      <c r="M332" s="10"/>
    </row>
    <row r="333" ht="12.75">
      <c r="M333" s="10"/>
    </row>
    <row r="334" ht="12.75">
      <c r="M334" s="10"/>
    </row>
    <row r="335" ht="12.75">
      <c r="M335" s="10"/>
    </row>
    <row r="336" ht="12.75">
      <c r="M336" s="10"/>
    </row>
    <row r="337" ht="12.75">
      <c r="M337" s="10"/>
    </row>
    <row r="338" ht="12.75">
      <c r="M338" s="10"/>
    </row>
    <row r="339" ht="12.75">
      <c r="M339" s="10"/>
    </row>
    <row r="340" ht="12.75">
      <c r="M340" s="10"/>
    </row>
    <row r="341" ht="12.75">
      <c r="M341" s="10"/>
    </row>
    <row r="342" ht="12.75">
      <c r="M342" s="10"/>
    </row>
    <row r="343" ht="12.75">
      <c r="M343" s="10"/>
    </row>
    <row r="344" ht="12.75">
      <c r="M344" s="10"/>
    </row>
    <row r="345" ht="12.75">
      <c r="M345" s="10"/>
    </row>
    <row r="346" ht="12.75">
      <c r="M346" s="10"/>
    </row>
    <row r="347" ht="12.75">
      <c r="M347" s="10"/>
    </row>
    <row r="348" ht="12.75">
      <c r="M348" s="10"/>
    </row>
    <row r="349" ht="12.75">
      <c r="M349" s="10"/>
    </row>
    <row r="350" ht="12.75">
      <c r="M350" s="10"/>
    </row>
    <row r="351" ht="12.75">
      <c r="M351" s="10"/>
    </row>
    <row r="352" ht="12.75">
      <c r="M352" s="10"/>
    </row>
    <row r="353" ht="12.75">
      <c r="M353" s="10"/>
    </row>
    <row r="354" ht="12.75">
      <c r="M354" s="10"/>
    </row>
    <row r="355" ht="12.75">
      <c r="M355" s="10"/>
    </row>
    <row r="356" ht="12.75">
      <c r="M356" s="10"/>
    </row>
    <row r="357" ht="12.75">
      <c r="M357" s="10"/>
    </row>
    <row r="358" ht="12.75">
      <c r="M358" s="10"/>
    </row>
    <row r="359" ht="12.75">
      <c r="M359" s="10"/>
    </row>
    <row r="360" ht="12.75">
      <c r="M360" s="10"/>
    </row>
    <row r="361" ht="12.75">
      <c r="M361" s="10"/>
    </row>
    <row r="362" ht="12.75">
      <c r="M362" s="10"/>
    </row>
    <row r="363" ht="12.75">
      <c r="M363" s="10"/>
    </row>
    <row r="364" ht="12.75">
      <c r="M364" s="10"/>
    </row>
    <row r="365" ht="12.75">
      <c r="M365" s="10"/>
    </row>
    <row r="366" ht="12.75">
      <c r="M366" s="10"/>
    </row>
    <row r="367" ht="12.75">
      <c r="M367" s="10"/>
    </row>
    <row r="368" ht="12.75">
      <c r="M368" s="10"/>
    </row>
    <row r="369" ht="12.75">
      <c r="M369" s="10"/>
    </row>
    <row r="370" ht="12.75">
      <c r="M370" s="10"/>
    </row>
    <row r="371" ht="12.75">
      <c r="M371" s="10"/>
    </row>
    <row r="372" ht="12.75">
      <c r="M372" s="10"/>
    </row>
    <row r="373" ht="12.75">
      <c r="M373" s="10"/>
    </row>
    <row r="374" ht="12.75">
      <c r="M374" s="10"/>
    </row>
    <row r="375" ht="12.75">
      <c r="M375" s="10"/>
    </row>
    <row r="376" ht="12.75">
      <c r="M376" s="10"/>
    </row>
    <row r="377" ht="12.75">
      <c r="M377" s="10"/>
    </row>
    <row r="378" ht="12.75">
      <c r="M378" s="10"/>
    </row>
    <row r="379" ht="12.75">
      <c r="M379" s="10"/>
    </row>
    <row r="380" ht="12.75">
      <c r="M380" s="10"/>
    </row>
    <row r="381" ht="12.75">
      <c r="M381" s="10"/>
    </row>
    <row r="382" ht="12.75">
      <c r="M382" s="10"/>
    </row>
    <row r="383" ht="12.75">
      <c r="M383" s="10"/>
    </row>
    <row r="384" ht="12.75">
      <c r="M384" s="10"/>
    </row>
    <row r="385" ht="12.75">
      <c r="M385" s="10"/>
    </row>
    <row r="386" ht="12.75">
      <c r="M386" s="10"/>
    </row>
    <row r="387" ht="12.75">
      <c r="M387" s="10"/>
    </row>
    <row r="388" ht="12.75">
      <c r="M388" s="10"/>
    </row>
    <row r="389" ht="12.75">
      <c r="M389" s="10"/>
    </row>
    <row r="390" ht="12.75">
      <c r="M390" s="10"/>
    </row>
    <row r="391" ht="12.75">
      <c r="M391" s="10"/>
    </row>
    <row r="392" ht="12.75">
      <c r="M392" s="10"/>
    </row>
    <row r="393" ht="12.75">
      <c r="M393" s="10"/>
    </row>
    <row r="394" ht="12.75">
      <c r="M394" s="10"/>
    </row>
    <row r="395" ht="12.75">
      <c r="M395" s="10"/>
    </row>
    <row r="396" ht="12.75">
      <c r="M396" s="10"/>
    </row>
    <row r="397" ht="12.75">
      <c r="M397" s="10"/>
    </row>
    <row r="398" ht="12.75">
      <c r="M398" s="10"/>
    </row>
    <row r="399" ht="12.75">
      <c r="M399" s="10"/>
    </row>
    <row r="400" ht="12.75">
      <c r="M400" s="10"/>
    </row>
    <row r="401" ht="12.75">
      <c r="M401" s="10"/>
    </row>
    <row r="402" ht="12.75">
      <c r="M402" s="10"/>
    </row>
    <row r="403" ht="12.75">
      <c r="M403" s="10"/>
    </row>
    <row r="404" ht="12.75">
      <c r="M404" s="10"/>
    </row>
    <row r="405" ht="12.75">
      <c r="M405" s="10"/>
    </row>
    <row r="406" ht="12.75">
      <c r="M406" s="10"/>
    </row>
    <row r="407" ht="12.75">
      <c r="M407" s="10"/>
    </row>
    <row r="408" ht="12.75">
      <c r="M408" s="10"/>
    </row>
    <row r="409" ht="12.75">
      <c r="M409" s="10"/>
    </row>
    <row r="410" ht="12.75">
      <c r="M410" s="10"/>
    </row>
    <row r="411" ht="12.75">
      <c r="M411" s="10"/>
    </row>
    <row r="412" ht="12.75">
      <c r="M412" s="10"/>
    </row>
    <row r="413" ht="12.75">
      <c r="M413" s="10"/>
    </row>
    <row r="414" ht="12.75">
      <c r="M414" s="10"/>
    </row>
    <row r="415" ht="12.75">
      <c r="M415" s="10"/>
    </row>
    <row r="416" ht="12.75">
      <c r="M416" s="10"/>
    </row>
    <row r="417" ht="12.75">
      <c r="M417" s="10"/>
    </row>
    <row r="418" ht="12.75">
      <c r="M418" s="10"/>
    </row>
    <row r="419" ht="12.75">
      <c r="M419" s="10"/>
    </row>
    <row r="420" ht="12.75">
      <c r="M420" s="10"/>
    </row>
    <row r="421" ht="12.75">
      <c r="M421" s="10"/>
    </row>
    <row r="422" ht="12.75">
      <c r="M422" s="10"/>
    </row>
    <row r="423" ht="12.75">
      <c r="M423" s="10"/>
    </row>
    <row r="424" ht="12.75">
      <c r="M424" s="10"/>
    </row>
    <row r="425" ht="12.75">
      <c r="M425" s="10"/>
    </row>
    <row r="426" ht="12.75">
      <c r="M426" s="10"/>
    </row>
    <row r="427" ht="12.75">
      <c r="M427" s="10"/>
    </row>
    <row r="428" ht="12.75">
      <c r="M428" s="10"/>
    </row>
    <row r="429" ht="12.75">
      <c r="M429" s="10"/>
    </row>
    <row r="430" ht="12.75">
      <c r="M430" s="10"/>
    </row>
    <row r="431" ht="12.75">
      <c r="M431" s="10"/>
    </row>
    <row r="432" ht="12.75">
      <c r="M432" s="10"/>
    </row>
    <row r="433" ht="12.75">
      <c r="M433" s="10"/>
    </row>
    <row r="434" ht="12.75">
      <c r="M434" s="10"/>
    </row>
    <row r="435" ht="12.75">
      <c r="M435" s="10"/>
    </row>
    <row r="436" ht="12.75">
      <c r="M436" s="10"/>
    </row>
    <row r="437" ht="12.75">
      <c r="M437" s="10"/>
    </row>
    <row r="438" ht="12.75">
      <c r="M438" s="10"/>
    </row>
    <row r="439" ht="12.75">
      <c r="M439" s="10"/>
    </row>
    <row r="440" ht="12.75">
      <c r="M440" s="10"/>
    </row>
    <row r="441" ht="12.75">
      <c r="M441" s="10"/>
    </row>
    <row r="442" ht="12.75">
      <c r="M442" s="10"/>
    </row>
    <row r="443" ht="12.75">
      <c r="M443" s="10"/>
    </row>
    <row r="444" ht="12.75">
      <c r="M444" s="10"/>
    </row>
    <row r="445" ht="12.75">
      <c r="M445" s="10"/>
    </row>
    <row r="446" ht="12.75">
      <c r="M446" s="10"/>
    </row>
    <row r="447" ht="12.75">
      <c r="M447" s="10"/>
    </row>
    <row r="448" ht="12.75">
      <c r="M448" s="10"/>
    </row>
    <row r="449" ht="12.75">
      <c r="M449" s="10"/>
    </row>
    <row r="450" ht="12.75">
      <c r="M450" s="10"/>
    </row>
    <row r="451" ht="12.75">
      <c r="M451" s="10"/>
    </row>
    <row r="452" ht="12.75">
      <c r="M452" s="10"/>
    </row>
    <row r="453" ht="12.75">
      <c r="M453" s="10"/>
    </row>
    <row r="454" ht="12.75">
      <c r="M454" s="10"/>
    </row>
    <row r="455" ht="12.75">
      <c r="M455" s="10"/>
    </row>
    <row r="456" ht="12.75">
      <c r="M456" s="10"/>
    </row>
    <row r="457" ht="12.75">
      <c r="M457" s="10"/>
    </row>
    <row r="458" ht="12.75">
      <c r="M458" s="10"/>
    </row>
    <row r="459" ht="12.75">
      <c r="M459" s="10"/>
    </row>
    <row r="460" ht="12.75">
      <c r="M460" s="10"/>
    </row>
    <row r="461" ht="12.75">
      <c r="M461" s="10"/>
    </row>
    <row r="462" ht="12.75">
      <c r="M462" s="10"/>
    </row>
    <row r="463" ht="12.75">
      <c r="M463" s="10"/>
    </row>
    <row r="464" ht="12.75">
      <c r="M464" s="10"/>
    </row>
    <row r="465" ht="12.75">
      <c r="M465" s="10"/>
    </row>
    <row r="466" ht="12.75">
      <c r="M466" s="10"/>
    </row>
    <row r="467" ht="12.75">
      <c r="M467" s="10"/>
    </row>
    <row r="468" ht="12.75">
      <c r="M468" s="10"/>
    </row>
    <row r="469" ht="12.75">
      <c r="M469" s="10"/>
    </row>
    <row r="470" ht="12.75">
      <c r="M470" s="10"/>
    </row>
    <row r="471" ht="12.75">
      <c r="M471" s="10"/>
    </row>
    <row r="472" ht="12.75">
      <c r="M472" s="10"/>
    </row>
    <row r="473" ht="12.75">
      <c r="M473" s="10"/>
    </row>
    <row r="474" ht="12.75">
      <c r="M474" s="10"/>
    </row>
    <row r="475" ht="12.75">
      <c r="M475" s="10"/>
    </row>
    <row r="476" ht="12.75">
      <c r="M476" s="10"/>
    </row>
    <row r="477" ht="12.75">
      <c r="M477" s="10"/>
    </row>
    <row r="478" ht="12.75">
      <c r="M478" s="10"/>
    </row>
    <row r="479" ht="12.75">
      <c r="M479" s="10"/>
    </row>
    <row r="480" ht="12.75">
      <c r="M480" s="10"/>
    </row>
    <row r="481" ht="12.75">
      <c r="M481" s="10"/>
    </row>
    <row r="482" ht="12.75">
      <c r="M482" s="10"/>
    </row>
    <row r="483" ht="12.75">
      <c r="M483" s="10"/>
    </row>
    <row r="484" ht="12.75">
      <c r="M484" s="10"/>
    </row>
    <row r="485" ht="12.75">
      <c r="M485" s="10"/>
    </row>
    <row r="486" ht="12.75">
      <c r="M486" s="10"/>
    </row>
    <row r="487" ht="12.75">
      <c r="M487" s="10"/>
    </row>
    <row r="488" ht="12.75">
      <c r="M488" s="10"/>
    </row>
    <row r="489" ht="12.75">
      <c r="M489" s="10"/>
    </row>
    <row r="490" ht="12.75">
      <c r="M490" s="10"/>
    </row>
    <row r="491" ht="12.75">
      <c r="M491" s="10"/>
    </row>
    <row r="492" ht="12.75">
      <c r="M492" s="10"/>
    </row>
    <row r="493" ht="12.75">
      <c r="M493" s="10"/>
    </row>
    <row r="494" ht="12.75">
      <c r="M494" s="10"/>
    </row>
    <row r="495" ht="12.75">
      <c r="M495" s="10"/>
    </row>
    <row r="496" ht="12.75">
      <c r="M496" s="10"/>
    </row>
    <row r="497" ht="12.75">
      <c r="M497" s="10"/>
    </row>
    <row r="498" ht="12.75">
      <c r="M498" s="10"/>
    </row>
    <row r="499" ht="12.75">
      <c r="M499" s="10"/>
    </row>
    <row r="500" ht="12.75">
      <c r="M500" s="10"/>
    </row>
    <row r="501" ht="12.75">
      <c r="M501" s="10"/>
    </row>
    <row r="502" ht="12.75">
      <c r="M502" s="10"/>
    </row>
    <row r="503" ht="12.75">
      <c r="M503" s="10"/>
    </row>
    <row r="504" ht="12.75">
      <c r="M504" s="10"/>
    </row>
    <row r="505" ht="12.75">
      <c r="M505" s="10"/>
    </row>
    <row r="506" ht="12.75">
      <c r="M506" s="10"/>
    </row>
    <row r="507" ht="12.75">
      <c r="M507" s="10"/>
    </row>
    <row r="508" ht="12.75">
      <c r="M508" s="10"/>
    </row>
    <row r="509" ht="12.75">
      <c r="M509" s="10"/>
    </row>
    <row r="510" ht="12.75">
      <c r="M510" s="10"/>
    </row>
    <row r="511" ht="12.75">
      <c r="M511" s="10"/>
    </row>
    <row r="512" ht="12.75">
      <c r="M512" s="10"/>
    </row>
    <row r="513" ht="12.75">
      <c r="M513" s="10"/>
    </row>
    <row r="514" ht="12.75">
      <c r="M514" s="10"/>
    </row>
    <row r="515" ht="12.75">
      <c r="M515" s="10"/>
    </row>
    <row r="516" ht="12.75">
      <c r="M516" s="10"/>
    </row>
    <row r="517" ht="12.75">
      <c r="M517" s="10"/>
    </row>
    <row r="518" ht="12.75">
      <c r="M518" s="10"/>
    </row>
    <row r="519" ht="12.75">
      <c r="M519" s="10"/>
    </row>
    <row r="520" ht="12.75">
      <c r="M520" s="10"/>
    </row>
    <row r="521" ht="12.75">
      <c r="M521" s="10"/>
    </row>
    <row r="522" ht="12.75">
      <c r="M522" s="10"/>
    </row>
    <row r="523" ht="12.75">
      <c r="M523" s="10"/>
    </row>
    <row r="524" ht="12.75">
      <c r="M524" s="10"/>
    </row>
    <row r="525" ht="12.75">
      <c r="M525" s="10"/>
    </row>
    <row r="526" ht="12.75">
      <c r="M526" s="10"/>
    </row>
    <row r="527" ht="12.75">
      <c r="M527" s="10"/>
    </row>
    <row r="528" ht="12.75">
      <c r="M528" s="10"/>
    </row>
    <row r="529" ht="12.75">
      <c r="M529" s="10"/>
    </row>
    <row r="530" ht="12.75">
      <c r="M530" s="10"/>
    </row>
    <row r="531" ht="12.75">
      <c r="M531" s="10"/>
    </row>
    <row r="532" ht="12.75">
      <c r="M532" s="10"/>
    </row>
    <row r="533" ht="12.75">
      <c r="M533" s="10"/>
    </row>
    <row r="534" ht="12.75">
      <c r="M534" s="10"/>
    </row>
    <row r="535" ht="12.75">
      <c r="M535" s="10"/>
    </row>
    <row r="536" ht="12.75">
      <c r="M536" s="10"/>
    </row>
    <row r="537" ht="12.75">
      <c r="M537" s="10"/>
    </row>
    <row r="538" ht="12.75">
      <c r="M538" s="10"/>
    </row>
    <row r="539" ht="12.75">
      <c r="M539" s="10"/>
    </row>
    <row r="540" ht="12.75">
      <c r="M540" s="10"/>
    </row>
    <row r="541" ht="12.75">
      <c r="M541" s="10"/>
    </row>
    <row r="542" ht="12.75">
      <c r="M542" s="10"/>
    </row>
    <row r="543" ht="12.75">
      <c r="M543" s="10"/>
    </row>
    <row r="544" ht="12.75">
      <c r="M544" s="10"/>
    </row>
    <row r="545" ht="12.75">
      <c r="M545" s="10"/>
    </row>
    <row r="546" ht="12.75">
      <c r="M546" s="10"/>
    </row>
    <row r="547" ht="12.75">
      <c r="M547" s="10"/>
    </row>
    <row r="548" ht="12.75">
      <c r="M548" s="10"/>
    </row>
    <row r="549" ht="12.75">
      <c r="M549" s="10"/>
    </row>
    <row r="550" ht="12.75">
      <c r="M550" s="10"/>
    </row>
    <row r="551" ht="12.75">
      <c r="M551" s="10"/>
    </row>
    <row r="552" ht="12.75">
      <c r="M552" s="10"/>
    </row>
    <row r="553" ht="12.75">
      <c r="M553" s="10"/>
    </row>
    <row r="554" ht="12.75">
      <c r="M554" s="10"/>
    </row>
    <row r="555" ht="12.75">
      <c r="M555" s="10"/>
    </row>
    <row r="556" ht="12.75">
      <c r="M556" s="10"/>
    </row>
    <row r="557" ht="12.75">
      <c r="M557" s="10"/>
    </row>
    <row r="558" ht="12.75">
      <c r="M558" s="10"/>
    </row>
    <row r="559" ht="12.75">
      <c r="M559" s="10"/>
    </row>
    <row r="560" ht="12.75">
      <c r="M560" s="10"/>
    </row>
    <row r="561" ht="12.75">
      <c r="M561" s="10"/>
    </row>
    <row r="562" ht="12.75">
      <c r="M562" s="10"/>
    </row>
    <row r="563" ht="12.75">
      <c r="M563" s="10"/>
    </row>
    <row r="564" ht="12.75">
      <c r="M564" s="10"/>
    </row>
    <row r="565" ht="12.75">
      <c r="M565" s="10"/>
    </row>
    <row r="566" ht="12.75">
      <c r="M566" s="10"/>
    </row>
    <row r="567" ht="12.75">
      <c r="M567" s="10"/>
    </row>
    <row r="568" ht="12.75">
      <c r="M568" s="10"/>
    </row>
    <row r="569" ht="12.75">
      <c r="M569" s="10"/>
    </row>
    <row r="570" ht="12.75">
      <c r="M570" s="10"/>
    </row>
    <row r="571" ht="12.75">
      <c r="M571" s="10"/>
    </row>
    <row r="572" ht="12.75">
      <c r="M572" s="10"/>
    </row>
    <row r="573" ht="12.75">
      <c r="M573" s="10"/>
    </row>
    <row r="574" ht="12.75">
      <c r="M574" s="10"/>
    </row>
    <row r="575" ht="12.75">
      <c r="M575" s="10"/>
    </row>
    <row r="576" ht="12.75">
      <c r="M576" s="10"/>
    </row>
    <row r="577" ht="12.75">
      <c r="M577" s="10"/>
    </row>
    <row r="578" ht="12.75">
      <c r="M578" s="10"/>
    </row>
    <row r="579" ht="12.75">
      <c r="M579" s="10"/>
    </row>
    <row r="580" ht="12.75">
      <c r="M580" s="10"/>
    </row>
    <row r="581" ht="12.75">
      <c r="M581" s="10"/>
    </row>
    <row r="582" ht="12.75">
      <c r="M582" s="10"/>
    </row>
    <row r="583" ht="12.75">
      <c r="M583" s="10"/>
    </row>
    <row r="584" ht="12.75">
      <c r="M584" s="10"/>
    </row>
    <row r="585" ht="12.75">
      <c r="M585" s="10"/>
    </row>
    <row r="586" ht="12.75">
      <c r="M586" s="10"/>
    </row>
    <row r="587" ht="12.75">
      <c r="M587" s="10"/>
    </row>
    <row r="588" ht="12.75">
      <c r="M588" s="10"/>
    </row>
    <row r="589" ht="12.75">
      <c r="M589" s="10"/>
    </row>
    <row r="590" ht="12.75">
      <c r="M590" s="10"/>
    </row>
    <row r="591" ht="12.75">
      <c r="M591" s="10"/>
    </row>
    <row r="592" ht="12.75">
      <c r="M592" s="10"/>
    </row>
    <row r="593" ht="12.75">
      <c r="M593" s="10"/>
    </row>
    <row r="594" ht="12.75">
      <c r="M594" s="10"/>
    </row>
    <row r="595" ht="12.75">
      <c r="M595" s="10"/>
    </row>
    <row r="596" ht="12.75">
      <c r="M596" s="10"/>
    </row>
    <row r="597" ht="12.75">
      <c r="M597" s="10"/>
    </row>
    <row r="598" ht="12.75">
      <c r="M598" s="10"/>
    </row>
    <row r="599" ht="12.75">
      <c r="M599" s="10"/>
    </row>
    <row r="600" ht="12.75">
      <c r="M600" s="10"/>
    </row>
    <row r="601" ht="12.75">
      <c r="M601" s="10"/>
    </row>
    <row r="602" ht="12.75">
      <c r="M602" s="10"/>
    </row>
    <row r="603" ht="12.75">
      <c r="M603" s="10"/>
    </row>
    <row r="604" ht="12.75">
      <c r="M604" s="10"/>
    </row>
    <row r="605" ht="12.75">
      <c r="M605" s="10"/>
    </row>
    <row r="606" ht="12.75">
      <c r="M606" s="10"/>
    </row>
    <row r="607" ht="12.75">
      <c r="M607" s="10"/>
    </row>
    <row r="608" ht="12.75">
      <c r="M608" s="10"/>
    </row>
    <row r="609" ht="12.75">
      <c r="M609" s="10"/>
    </row>
    <row r="610" ht="12.75">
      <c r="M610" s="10"/>
    </row>
    <row r="611" ht="12.75">
      <c r="M611" s="10"/>
    </row>
    <row r="612" ht="12.75">
      <c r="M612" s="10"/>
    </row>
    <row r="613" ht="12.75">
      <c r="M613" s="10"/>
    </row>
    <row r="614" ht="12.75">
      <c r="M614" s="10"/>
    </row>
    <row r="615" ht="12.75">
      <c r="M615" s="10"/>
    </row>
    <row r="616" ht="12.75">
      <c r="M616" s="10"/>
    </row>
    <row r="617" ht="12.75">
      <c r="M617" s="10"/>
    </row>
    <row r="618" ht="12.75">
      <c r="M618" s="10"/>
    </row>
    <row r="619" ht="12.75">
      <c r="M619" s="10"/>
    </row>
    <row r="620" ht="12.75">
      <c r="M620" s="10"/>
    </row>
    <row r="621" ht="12.75">
      <c r="M621" s="10"/>
    </row>
    <row r="622" ht="12.75">
      <c r="M622" s="10"/>
    </row>
    <row r="623" ht="12.75">
      <c r="M623" s="10"/>
    </row>
    <row r="624" ht="12.75">
      <c r="M624" s="10"/>
    </row>
    <row r="625" ht="12.75">
      <c r="M625" s="10"/>
    </row>
    <row r="626" ht="12.75">
      <c r="M626" s="10"/>
    </row>
    <row r="627" ht="12.75">
      <c r="M627" s="10"/>
    </row>
    <row r="628" ht="12.75">
      <c r="M628" s="10"/>
    </row>
    <row r="629" ht="12.75">
      <c r="M629" s="10"/>
    </row>
    <row r="630" ht="12.75">
      <c r="M630" s="10"/>
    </row>
    <row r="631" ht="12.75">
      <c r="M631" s="10"/>
    </row>
    <row r="632" ht="12.75">
      <c r="M632" s="10"/>
    </row>
    <row r="633" ht="12.75">
      <c r="M633" s="10"/>
    </row>
    <row r="634" ht="12.75">
      <c r="M634" s="10"/>
    </row>
    <row r="635" ht="12.75">
      <c r="M635" s="10"/>
    </row>
    <row r="636" ht="12.75">
      <c r="M636" s="10"/>
    </row>
    <row r="637" ht="12.75">
      <c r="M637" s="10"/>
    </row>
    <row r="638" ht="12.75">
      <c r="M638" s="10"/>
    </row>
    <row r="639" ht="12.75">
      <c r="M639" s="10"/>
    </row>
    <row r="640" ht="12.75">
      <c r="M640" s="10"/>
    </row>
    <row r="641" ht="12.75">
      <c r="M641" s="10"/>
    </row>
    <row r="642" ht="12.75">
      <c r="M642" s="10"/>
    </row>
    <row r="643" ht="12.75">
      <c r="M643" s="10"/>
    </row>
    <row r="644" ht="12.75">
      <c r="M644" s="10"/>
    </row>
  </sheetData>
  <mergeCells count="6">
    <mergeCell ref="A1:L1"/>
    <mergeCell ref="A45:L46"/>
    <mergeCell ref="F8:H8"/>
    <mergeCell ref="J8:L8"/>
    <mergeCell ref="A2:L2"/>
    <mergeCell ref="A3:L3"/>
  </mergeCells>
  <printOptions/>
  <pageMargins left="0.31" right="0.32" top="1" bottom="1" header="0.44" footer="0.5"/>
  <pageSetup fitToHeight="1" fitToWidth="1"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22"/>
  <sheetViews>
    <sheetView workbookViewId="0" topLeftCell="A38">
      <selection activeCell="B53" sqref="B53"/>
    </sheetView>
  </sheetViews>
  <sheetFormatPr defaultColWidth="9.140625" defaultRowHeight="12.75"/>
  <cols>
    <col min="1" max="1" width="4.140625" style="0" customWidth="1"/>
    <col min="4" max="4" width="15.7109375" style="0" customWidth="1"/>
    <col min="5" max="5" width="11.28125" style="0" customWidth="1"/>
    <col min="6" max="6" width="9.8515625" style="0" customWidth="1"/>
    <col min="7" max="7" width="13.8515625" style="0" bestFit="1" customWidth="1"/>
    <col min="8" max="8" width="7.140625" style="0" customWidth="1"/>
    <col min="9" max="9" width="14.7109375" style="0" customWidth="1"/>
    <col min="10" max="10" width="4.140625" style="0" customWidth="1"/>
  </cols>
  <sheetData>
    <row r="1" spans="1:13" ht="15.7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9"/>
      <c r="M1" s="29"/>
    </row>
    <row r="2" spans="1:11" ht="12.75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75">
      <c r="A3" s="70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ht="12.75">
      <c r="A5" s="1" t="s">
        <v>92</v>
      </c>
    </row>
    <row r="6" ht="12.75">
      <c r="A6" s="1"/>
    </row>
    <row r="7" spans="9:11" ht="12.75">
      <c r="I7" s="3" t="s">
        <v>77</v>
      </c>
      <c r="K7" s="11"/>
    </row>
    <row r="8" spans="5:11" ht="12.75">
      <c r="E8" s="11"/>
      <c r="G8" s="11" t="s">
        <v>73</v>
      </c>
      <c r="I8" s="20" t="s">
        <v>78</v>
      </c>
      <c r="K8" s="3"/>
    </row>
    <row r="9" spans="5:11" ht="12.75">
      <c r="E9" s="11"/>
      <c r="G9" s="20" t="s">
        <v>74</v>
      </c>
      <c r="I9" s="20" t="s">
        <v>79</v>
      </c>
      <c r="K9" s="3"/>
    </row>
    <row r="10" spans="5:11" ht="12.75">
      <c r="E10" s="11"/>
      <c r="G10" s="20" t="s">
        <v>75</v>
      </c>
      <c r="I10" s="20" t="s">
        <v>88</v>
      </c>
      <c r="K10" s="3"/>
    </row>
    <row r="11" spans="5:11" ht="12.75">
      <c r="E11" s="11"/>
      <c r="G11" s="20" t="s">
        <v>57</v>
      </c>
      <c r="I11" s="20" t="s">
        <v>76</v>
      </c>
      <c r="K11" s="3"/>
    </row>
    <row r="12" spans="5:11" ht="13.5" thickBot="1">
      <c r="E12" s="11"/>
      <c r="G12" s="18" t="s">
        <v>60</v>
      </c>
      <c r="I12" s="18" t="s">
        <v>62</v>
      </c>
      <c r="K12" s="3"/>
    </row>
    <row r="13" spans="5:11" ht="12.75">
      <c r="E13" s="10"/>
      <c r="G13" s="3" t="s">
        <v>0</v>
      </c>
      <c r="H13" s="2"/>
      <c r="I13" s="3" t="s">
        <v>0</v>
      </c>
      <c r="K13" s="11"/>
    </row>
    <row r="15" spans="1:11" ht="12.75">
      <c r="A15" s="1"/>
      <c r="B15" s="1" t="s">
        <v>31</v>
      </c>
      <c r="G15" s="4"/>
      <c r="H15" s="4"/>
      <c r="I15" s="13"/>
      <c r="K15" s="11"/>
    </row>
    <row r="16" spans="1:9" ht="12.75">
      <c r="A16" s="1"/>
      <c r="B16" s="1"/>
      <c r="G16" s="4"/>
      <c r="H16" s="4"/>
      <c r="I16" s="13"/>
    </row>
    <row r="17" spans="1:11" ht="12.75">
      <c r="A17" s="1"/>
      <c r="B17" s="30" t="s">
        <v>12</v>
      </c>
      <c r="G17" s="4">
        <v>1903</v>
      </c>
      <c r="H17" s="4"/>
      <c r="I17" s="13">
        <v>1847</v>
      </c>
      <c r="K17" s="32"/>
    </row>
    <row r="18" spans="1:11" ht="12.75">
      <c r="A18" s="1"/>
      <c r="B18" s="30" t="s">
        <v>23</v>
      </c>
      <c r="G18" s="5">
        <v>1608</v>
      </c>
      <c r="H18" s="4"/>
      <c r="I18" s="17">
        <v>953</v>
      </c>
      <c r="K18" s="32"/>
    </row>
    <row r="19" spans="1:11" ht="12.75">
      <c r="A19" s="1"/>
      <c r="B19" s="30"/>
      <c r="G19" s="4">
        <f>SUM(G17:G18)</f>
        <v>3511</v>
      </c>
      <c r="H19" s="4"/>
      <c r="I19" s="4">
        <f>SUM(I17:I18)</f>
        <v>2800</v>
      </c>
      <c r="K19" s="32"/>
    </row>
    <row r="20" spans="1:9" ht="12.75">
      <c r="A20" s="1"/>
      <c r="B20" s="1"/>
      <c r="G20" s="4"/>
      <c r="H20" s="4"/>
      <c r="I20" s="13"/>
    </row>
    <row r="21" spans="1:9" ht="12.75">
      <c r="A21" s="1"/>
      <c r="B21" s="1" t="s">
        <v>3</v>
      </c>
      <c r="G21" s="4"/>
      <c r="H21" s="4"/>
      <c r="I21" s="4"/>
    </row>
    <row r="22" spans="1:9" ht="12.75">
      <c r="A22" s="1"/>
      <c r="B22" s="1"/>
      <c r="G22" s="4"/>
      <c r="H22" s="4"/>
      <c r="I22" s="4"/>
    </row>
    <row r="23" spans="2:9" ht="12.75">
      <c r="B23" s="30" t="s">
        <v>39</v>
      </c>
      <c r="G23" s="16">
        <v>7077</v>
      </c>
      <c r="H23" s="4"/>
      <c r="I23" s="8">
        <v>3763</v>
      </c>
    </row>
    <row r="24" spans="2:9" ht="12.75">
      <c r="B24" s="30" t="s">
        <v>40</v>
      </c>
      <c r="G24" s="16">
        <v>1022</v>
      </c>
      <c r="H24" s="4"/>
      <c r="I24" s="8">
        <v>648</v>
      </c>
    </row>
    <row r="25" spans="2:9" ht="12.75">
      <c r="B25" s="30" t="s">
        <v>41</v>
      </c>
      <c r="G25" s="16">
        <v>26</v>
      </c>
      <c r="H25" s="4"/>
      <c r="I25" s="8">
        <v>17</v>
      </c>
    </row>
    <row r="26" spans="2:9" ht="12.75">
      <c r="B26" s="30" t="s">
        <v>16</v>
      </c>
      <c r="G26" s="4">
        <v>2944</v>
      </c>
      <c r="H26" s="4"/>
      <c r="I26" s="13">
        <v>365</v>
      </c>
    </row>
    <row r="27" spans="7:9" ht="12.75">
      <c r="G27" s="6">
        <f>SUM(G23:G26)</f>
        <v>11069</v>
      </c>
      <c r="H27" s="4"/>
      <c r="I27" s="6">
        <f>SUM(I23:I26)</f>
        <v>4793</v>
      </c>
    </row>
    <row r="28" spans="7:9" ht="12.75">
      <c r="G28" s="8"/>
      <c r="H28" s="4"/>
      <c r="I28" s="8"/>
    </row>
    <row r="29" spans="1:9" ht="12.75">
      <c r="A29" s="1"/>
      <c r="B29" s="1" t="s">
        <v>4</v>
      </c>
      <c r="G29" s="4"/>
      <c r="H29" s="4"/>
      <c r="I29" s="4"/>
    </row>
    <row r="30" spans="1:9" ht="12.75">
      <c r="A30" s="1"/>
      <c r="B30" s="1"/>
      <c r="G30" s="4"/>
      <c r="H30" s="4"/>
      <c r="I30" s="4"/>
    </row>
    <row r="31" spans="2:9" ht="12.75">
      <c r="B31" s="30" t="s">
        <v>32</v>
      </c>
      <c r="G31" s="4">
        <v>3202</v>
      </c>
      <c r="H31" s="4"/>
      <c r="I31" s="13">
        <v>1211</v>
      </c>
    </row>
    <row r="32" spans="2:9" ht="12.75">
      <c r="B32" s="30" t="s">
        <v>33</v>
      </c>
      <c r="G32" s="4">
        <v>829</v>
      </c>
      <c r="H32" s="4"/>
      <c r="I32" s="13">
        <v>1293</v>
      </c>
    </row>
    <row r="33" spans="7:9" ht="12.75">
      <c r="G33" s="6">
        <f>SUM(G31:G32)</f>
        <v>4031</v>
      </c>
      <c r="H33" s="4"/>
      <c r="I33" s="6">
        <f>SUM(I31:I32)</f>
        <v>2504</v>
      </c>
    </row>
    <row r="34" spans="7:9" ht="12.75">
      <c r="G34" s="4"/>
      <c r="H34" s="4"/>
      <c r="I34" s="4"/>
    </row>
    <row r="35" spans="1:9" ht="12.75">
      <c r="A35" s="1"/>
      <c r="B35" s="1" t="s">
        <v>14</v>
      </c>
      <c r="G35" s="4">
        <f>G27-G33</f>
        <v>7038</v>
      </c>
      <c r="H35" s="4"/>
      <c r="I35" s="4">
        <f>I27-I33</f>
        <v>2289</v>
      </c>
    </row>
    <row r="36" spans="7:9" ht="12.75">
      <c r="G36" s="4"/>
      <c r="H36" s="4"/>
      <c r="I36" s="13" t="s">
        <v>1</v>
      </c>
    </row>
    <row r="37" spans="7:9" ht="13.5" thickBot="1">
      <c r="G37" s="7">
        <f>G19+G35</f>
        <v>10549</v>
      </c>
      <c r="H37" s="4"/>
      <c r="I37" s="7">
        <f>I19+I35</f>
        <v>5089</v>
      </c>
    </row>
    <row r="38" spans="7:9" ht="13.5" thickTop="1">
      <c r="G38" s="8"/>
      <c r="H38" s="4"/>
      <c r="I38" s="8"/>
    </row>
    <row r="39" spans="1:9" ht="12.75">
      <c r="A39" s="1"/>
      <c r="B39" s="1" t="s">
        <v>34</v>
      </c>
      <c r="G39" s="4"/>
      <c r="H39" s="4"/>
      <c r="I39" s="4"/>
    </row>
    <row r="40" spans="1:9" ht="12.75">
      <c r="A40" s="1"/>
      <c r="B40" s="1"/>
      <c r="G40" s="4"/>
      <c r="H40" s="4"/>
      <c r="I40" s="4"/>
    </row>
    <row r="41" spans="1:9" ht="12.75">
      <c r="A41" s="1"/>
      <c r="B41" s="31" t="s">
        <v>17</v>
      </c>
      <c r="G41" s="13">
        <f>2241+2259</f>
        <v>4500</v>
      </c>
      <c r="H41" s="4"/>
      <c r="I41" s="13">
        <v>2241</v>
      </c>
    </row>
    <row r="42" spans="1:9" ht="12.75">
      <c r="A42" s="1"/>
      <c r="B42" s="31" t="s">
        <v>35</v>
      </c>
      <c r="G42" s="4">
        <v>42</v>
      </c>
      <c r="H42" s="4"/>
      <c r="I42" s="4">
        <v>47</v>
      </c>
    </row>
    <row r="43" spans="2:9" ht="12.75">
      <c r="B43" s="30" t="s">
        <v>36</v>
      </c>
      <c r="G43" s="17">
        <f>'CHG EQ'!F24</f>
        <v>5729</v>
      </c>
      <c r="H43" s="4"/>
      <c r="I43" s="17">
        <v>2573</v>
      </c>
    </row>
    <row r="44" spans="2:9" ht="12.75">
      <c r="B44" s="65" t="s">
        <v>37</v>
      </c>
      <c r="G44" s="4">
        <f>SUM(G41:G43)</f>
        <v>10271</v>
      </c>
      <c r="H44" s="4"/>
      <c r="I44" s="4">
        <f>SUM(I41:I43)</f>
        <v>4861</v>
      </c>
    </row>
    <row r="45" spans="7:9" ht="12.75">
      <c r="G45" s="4"/>
      <c r="H45" s="4"/>
      <c r="I45" s="4"/>
    </row>
    <row r="46" spans="1:9" ht="12.75">
      <c r="A46" s="1"/>
      <c r="B46" s="1" t="s">
        <v>38</v>
      </c>
      <c r="G46" s="13" t="s">
        <v>1</v>
      </c>
      <c r="H46" s="4"/>
      <c r="I46" s="13"/>
    </row>
    <row r="47" spans="1:9" ht="12.75">
      <c r="A47" s="1"/>
      <c r="B47" s="1"/>
      <c r="G47" s="13"/>
      <c r="H47" s="4"/>
      <c r="I47" s="13"/>
    </row>
    <row r="48" spans="1:9" ht="12.75">
      <c r="A48" s="1"/>
      <c r="B48" s="31" t="s">
        <v>24</v>
      </c>
      <c r="C48" s="25"/>
      <c r="D48" s="25"/>
      <c r="E48" s="2"/>
      <c r="G48" s="4">
        <v>278</v>
      </c>
      <c r="H48" s="4"/>
      <c r="I48" s="13">
        <v>228</v>
      </c>
    </row>
    <row r="49" spans="2:9" ht="13.5" thickBot="1">
      <c r="B49" s="25"/>
      <c r="C49" s="25"/>
      <c r="D49" s="25"/>
      <c r="G49" s="7">
        <f>SUM(G44:G48)</f>
        <v>10549</v>
      </c>
      <c r="H49" s="4"/>
      <c r="I49" s="7">
        <f>SUM(I44:I48)</f>
        <v>5089</v>
      </c>
    </row>
    <row r="50" spans="7:9" ht="13.5" thickTop="1">
      <c r="G50" s="4"/>
      <c r="H50" s="4"/>
      <c r="I50" s="4"/>
    </row>
    <row r="51" spans="2:9" ht="12.75">
      <c r="B51" t="s">
        <v>108</v>
      </c>
      <c r="G51" s="4">
        <v>45000</v>
      </c>
      <c r="H51" s="4"/>
      <c r="I51" s="4">
        <v>2241</v>
      </c>
    </row>
    <row r="52" spans="7:9" ht="12.75">
      <c r="G52" s="4"/>
      <c r="H52" s="4"/>
      <c r="I52" s="4"/>
    </row>
    <row r="53" spans="1:9" ht="12.75">
      <c r="A53" s="1"/>
      <c r="B53" s="1" t="s">
        <v>89</v>
      </c>
      <c r="G53" s="37">
        <f>(+G44-G18)/45000*100</f>
        <v>19.25111111111111</v>
      </c>
      <c r="H53" s="39"/>
      <c r="I53" s="37">
        <f>(+I44-I18)/2241*100</f>
        <v>174.3864346273985</v>
      </c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1:9" ht="12.75">
      <c r="A56" s="71" t="s">
        <v>93</v>
      </c>
      <c r="B56" s="71"/>
      <c r="C56" s="71"/>
      <c r="D56" s="71"/>
      <c r="E56" s="71"/>
      <c r="F56" s="71"/>
      <c r="G56" s="71"/>
      <c r="H56" s="71"/>
      <c r="I56" s="71"/>
    </row>
    <row r="57" spans="1:9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  <row r="422" spans="7:9" ht="12.75">
      <c r="G422" s="4"/>
      <c r="H422" s="4"/>
      <c r="I422" s="4"/>
    </row>
  </sheetData>
  <mergeCells count="4">
    <mergeCell ref="A56:I57"/>
    <mergeCell ref="A1:K1"/>
    <mergeCell ref="A2:K2"/>
    <mergeCell ref="A3:K3"/>
  </mergeCells>
  <printOptions/>
  <pageMargins left="0.31" right="0.32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59"/>
  <sheetViews>
    <sheetView workbookViewId="0" topLeftCell="A1">
      <selection activeCell="E9" sqref="E9"/>
    </sheetView>
  </sheetViews>
  <sheetFormatPr defaultColWidth="9.140625" defaultRowHeight="12.75"/>
  <cols>
    <col min="1" max="1" width="55.00390625" style="0" customWidth="1"/>
    <col min="2" max="2" width="12.28125" style="0" customWidth="1"/>
    <col min="3" max="3" width="14.140625" style="0" customWidth="1"/>
    <col min="4" max="4" width="7.57421875" style="0" customWidth="1"/>
    <col min="5" max="5" width="14.140625" style="0" customWidth="1"/>
  </cols>
  <sheetData>
    <row r="1" spans="1:6" ht="15.75">
      <c r="A1" s="66" t="s">
        <v>54</v>
      </c>
      <c r="B1" s="66"/>
      <c r="C1" s="66"/>
      <c r="D1" s="66"/>
      <c r="E1" s="66"/>
      <c r="F1" s="66"/>
    </row>
    <row r="2" spans="1:6" ht="12.75">
      <c r="A2" s="70" t="s">
        <v>110</v>
      </c>
      <c r="B2" s="70"/>
      <c r="C2" s="70"/>
      <c r="D2" s="70"/>
      <c r="E2" s="70"/>
      <c r="F2" s="70"/>
    </row>
    <row r="3" spans="1:6" ht="12.75">
      <c r="A3" s="70" t="s">
        <v>53</v>
      </c>
      <c r="B3" s="70"/>
      <c r="C3" s="70"/>
      <c r="D3" s="70"/>
      <c r="E3" s="70"/>
      <c r="F3" s="70"/>
    </row>
    <row r="4" spans="1:6" ht="12.75">
      <c r="A4" s="3"/>
      <c r="B4" s="3"/>
      <c r="C4" s="3"/>
      <c r="D4" s="3"/>
      <c r="E4" s="3"/>
      <c r="F4" s="3"/>
    </row>
    <row r="5" spans="1:6" ht="12.75">
      <c r="A5" s="67" t="s">
        <v>94</v>
      </c>
      <c r="B5" s="67"/>
      <c r="C5" s="67"/>
      <c r="D5" s="67"/>
      <c r="E5" s="67"/>
      <c r="F5" s="67"/>
    </row>
    <row r="6" spans="1:6" ht="12.75">
      <c r="A6" s="67"/>
      <c r="B6" s="67"/>
      <c r="C6" s="67"/>
      <c r="D6" s="67"/>
      <c r="E6" s="67"/>
      <c r="F6" s="67"/>
    </row>
    <row r="7" spans="1:5" ht="12.75">
      <c r="A7" s="1"/>
      <c r="B7" s="52"/>
      <c r="C7" s="52"/>
      <c r="D7" s="52"/>
      <c r="E7" s="52"/>
    </row>
    <row r="8" spans="3:5" ht="12.75">
      <c r="C8" s="40" t="s">
        <v>86</v>
      </c>
      <c r="E8" s="40" t="s">
        <v>58</v>
      </c>
    </row>
    <row r="9" spans="3:5" ht="12.75">
      <c r="C9" s="40" t="s">
        <v>65</v>
      </c>
      <c r="E9" s="40" t="s">
        <v>65</v>
      </c>
    </row>
    <row r="10" spans="3:5" ht="13.5" thickBot="1">
      <c r="C10" s="59" t="s">
        <v>57</v>
      </c>
      <c r="E10" s="59" t="s">
        <v>61</v>
      </c>
    </row>
    <row r="11" spans="3:5" ht="12.75">
      <c r="C11" s="3" t="s">
        <v>0</v>
      </c>
      <c r="E11" s="3" t="s">
        <v>0</v>
      </c>
    </row>
    <row r="12" ht="12.75">
      <c r="A12" s="1" t="s">
        <v>111</v>
      </c>
    </row>
    <row r="13" spans="1:5" ht="12.75">
      <c r="A13" s="1" t="s">
        <v>43</v>
      </c>
      <c r="B13" s="3"/>
      <c r="C13" s="43">
        <f>'INC ST'!J25</f>
        <v>3234</v>
      </c>
      <c r="E13" s="43">
        <f>'INC ST'!L25</f>
        <v>1877</v>
      </c>
    </row>
    <row r="14" spans="1:5" ht="12.75">
      <c r="A14" t="s">
        <v>97</v>
      </c>
      <c r="C14" s="43"/>
      <c r="E14" s="43"/>
    </row>
    <row r="15" spans="1:5" ht="12.75">
      <c r="A15" t="s">
        <v>44</v>
      </c>
      <c r="C15" s="43">
        <v>605</v>
      </c>
      <c r="E15" s="43">
        <v>464</v>
      </c>
    </row>
    <row r="16" spans="1:5" ht="12.75">
      <c r="A16" t="s">
        <v>45</v>
      </c>
      <c r="C16" s="43">
        <v>341</v>
      </c>
      <c r="E16" s="43">
        <v>107</v>
      </c>
    </row>
    <row r="17" spans="1:5" ht="12.75">
      <c r="A17" t="s">
        <v>42</v>
      </c>
      <c r="C17" s="44">
        <v>-5</v>
      </c>
      <c r="E17" s="44">
        <v>-5</v>
      </c>
    </row>
    <row r="18" spans="1:5" ht="12.75">
      <c r="A18" s="1" t="s">
        <v>10</v>
      </c>
      <c r="C18" s="42">
        <f>SUM(C13:C17)</f>
        <v>4175</v>
      </c>
      <c r="E18" s="42">
        <f>SUM(E13:E17)</f>
        <v>2443</v>
      </c>
    </row>
    <row r="19" spans="3:5" ht="12.75">
      <c r="C19" s="43"/>
      <c r="E19" s="43"/>
    </row>
    <row r="20" spans="1:5" ht="12.75">
      <c r="A20" s="25" t="s">
        <v>46</v>
      </c>
      <c r="C20" s="43">
        <v>-3688</v>
      </c>
      <c r="E20" s="43">
        <v>-1838</v>
      </c>
    </row>
    <row r="21" spans="1:5" ht="12.75">
      <c r="A21" s="25" t="s">
        <v>96</v>
      </c>
      <c r="C21" s="43">
        <v>1527</v>
      </c>
      <c r="E21" s="43">
        <v>697</v>
      </c>
    </row>
    <row r="22" spans="1:5" ht="12.75">
      <c r="A22" s="1" t="s">
        <v>18</v>
      </c>
      <c r="C22" s="56">
        <f>SUM(C18:C21)</f>
        <v>2014</v>
      </c>
      <c r="E22" s="56">
        <f>SUM(E18:E21)</f>
        <v>1302</v>
      </c>
    </row>
    <row r="23" spans="1:5" ht="12.75">
      <c r="A23" s="25"/>
      <c r="C23" s="42"/>
      <c r="E23" s="43"/>
    </row>
    <row r="24" spans="1:5" ht="12.75">
      <c r="A24" s="25" t="s">
        <v>19</v>
      </c>
      <c r="C24" s="43">
        <v>-37</v>
      </c>
      <c r="E24" s="43">
        <v>-4</v>
      </c>
    </row>
    <row r="25" spans="1:5" ht="12.75">
      <c r="A25" s="1" t="s">
        <v>98</v>
      </c>
      <c r="C25" s="49">
        <f>SUM(C22:C24)</f>
        <v>1977</v>
      </c>
      <c r="E25" s="49">
        <f>SUM(E22:E24)</f>
        <v>1298</v>
      </c>
    </row>
    <row r="26" spans="3:5" ht="12.75">
      <c r="C26" s="50"/>
      <c r="E26" s="50"/>
    </row>
    <row r="27" spans="1:5" ht="12.75">
      <c r="A27" s="1" t="s">
        <v>47</v>
      </c>
      <c r="C27" s="43"/>
      <c r="E27" s="43"/>
    </row>
    <row r="28" spans="1:5" ht="12.75">
      <c r="A28" s="25" t="s">
        <v>13</v>
      </c>
      <c r="C28" s="43">
        <v>-397</v>
      </c>
      <c r="E28" s="43">
        <v>-363</v>
      </c>
    </row>
    <row r="29" spans="1:5" ht="12.75">
      <c r="A29" t="s">
        <v>23</v>
      </c>
      <c r="C29" s="43">
        <v>-1260</v>
      </c>
      <c r="E29" s="43">
        <v>-952</v>
      </c>
    </row>
    <row r="30" spans="1:5" ht="12.75">
      <c r="A30" t="s">
        <v>99</v>
      </c>
      <c r="C30" s="43">
        <v>0</v>
      </c>
      <c r="E30" s="43">
        <v>157</v>
      </c>
    </row>
    <row r="31" spans="1:5" ht="12.75">
      <c r="A31" s="1" t="s">
        <v>48</v>
      </c>
      <c r="C31" s="49">
        <f>SUM(C28:C30)</f>
        <v>-1657</v>
      </c>
      <c r="E31" s="49">
        <f>SUM(E28:E30)</f>
        <v>-1158</v>
      </c>
    </row>
    <row r="32" spans="3:5" ht="12.75">
      <c r="C32" s="43"/>
      <c r="E32" s="43"/>
    </row>
    <row r="33" spans="1:5" ht="12.75">
      <c r="A33" s="1" t="s">
        <v>100</v>
      </c>
      <c r="C33" s="43"/>
      <c r="E33" s="43"/>
    </row>
    <row r="34" spans="1:5" ht="12.75">
      <c r="A34" t="s">
        <v>49</v>
      </c>
      <c r="C34" s="50">
        <v>2259</v>
      </c>
      <c r="E34" s="50">
        <v>0</v>
      </c>
    </row>
    <row r="35" spans="1:5" ht="12.75">
      <c r="A35" s="1" t="s">
        <v>101</v>
      </c>
      <c r="C35" s="49">
        <f>SUM(C34:C34)</f>
        <v>2259</v>
      </c>
      <c r="E35" s="49">
        <f>SUM(E34:E34)</f>
        <v>0</v>
      </c>
    </row>
    <row r="36" spans="3:5" ht="12.75">
      <c r="C36" s="43"/>
      <c r="E36" s="43"/>
    </row>
    <row r="37" spans="1:5" ht="12.75">
      <c r="A37" t="s">
        <v>50</v>
      </c>
      <c r="C37" s="43">
        <f>C25+C31+C35</f>
        <v>2579</v>
      </c>
      <c r="E37" s="43">
        <f>E25+E31+E35</f>
        <v>140</v>
      </c>
    </row>
    <row r="38" spans="3:5" ht="12.75">
      <c r="C38" s="43"/>
      <c r="E38" s="43"/>
    </row>
    <row r="39" spans="1:5" ht="12.75">
      <c r="A39" t="s">
        <v>51</v>
      </c>
      <c r="C39" s="43">
        <v>365</v>
      </c>
      <c r="E39" s="43">
        <v>0</v>
      </c>
    </row>
    <row r="40" spans="3:5" ht="12.75">
      <c r="C40" s="43"/>
      <c r="E40" s="43"/>
    </row>
    <row r="41" spans="1:5" ht="12.75" customHeight="1">
      <c r="A41" t="s">
        <v>52</v>
      </c>
      <c r="B41" s="3" t="s">
        <v>20</v>
      </c>
      <c r="C41" s="51">
        <f>SUM(C37:C40)</f>
        <v>2944</v>
      </c>
      <c r="E41" s="51">
        <f>SUM(E37:E40)</f>
        <v>140</v>
      </c>
    </row>
    <row r="42" spans="1:5" ht="12.75">
      <c r="A42" t="s">
        <v>1</v>
      </c>
      <c r="C42" s="13" t="s">
        <v>1</v>
      </c>
      <c r="E42" s="13" t="s">
        <v>1</v>
      </c>
    </row>
    <row r="43" spans="3:5" ht="12.75">
      <c r="C43" s="4"/>
      <c r="E43" s="4"/>
    </row>
    <row r="44" spans="1:6" ht="12.75">
      <c r="A44" s="71" t="s">
        <v>95</v>
      </c>
      <c r="B44" s="71"/>
      <c r="C44" s="71"/>
      <c r="D44" s="71"/>
      <c r="E44" s="71"/>
      <c r="F44" s="53"/>
    </row>
    <row r="45" spans="1:6" ht="12.75">
      <c r="A45" s="71"/>
      <c r="B45" s="71"/>
      <c r="C45" s="71"/>
      <c r="D45" s="71"/>
      <c r="E45" s="71"/>
      <c r="F45" s="53"/>
    </row>
    <row r="46" ht="12.75">
      <c r="A46" s="1"/>
    </row>
    <row r="47" ht="12.75">
      <c r="A47" s="1" t="s">
        <v>20</v>
      </c>
    </row>
    <row r="48" spans="1:5" ht="12.75">
      <c r="A48" s="34" t="s">
        <v>15</v>
      </c>
      <c r="C48" s="40" t="s">
        <v>57</v>
      </c>
      <c r="E48" s="40" t="s">
        <v>61</v>
      </c>
    </row>
    <row r="50" spans="1:5" ht="13.5" thickBot="1">
      <c r="A50" t="s">
        <v>16</v>
      </c>
      <c r="C50" s="60">
        <f>'BS'!G26</f>
        <v>2944</v>
      </c>
      <c r="E50" s="12">
        <v>140</v>
      </c>
    </row>
    <row r="51" spans="3:5" ht="12.75">
      <c r="C51" s="61"/>
      <c r="E51" s="62"/>
    </row>
    <row r="52" spans="3:6" ht="12.75">
      <c r="C52" s="10"/>
      <c r="D52" s="10"/>
      <c r="E52" s="10"/>
      <c r="F52" s="10"/>
    </row>
    <row r="53" spans="1:6" ht="12.75">
      <c r="A53" s="34"/>
      <c r="C53" s="10"/>
      <c r="D53" s="10"/>
      <c r="E53" s="10"/>
      <c r="F53" s="63"/>
    </row>
    <row r="54" spans="3:6" ht="12.75">
      <c r="C54" s="57"/>
      <c r="D54" s="57"/>
      <c r="E54" s="57"/>
      <c r="F54" s="57"/>
    </row>
    <row r="55" spans="3:6" ht="12.75">
      <c r="C55" s="57"/>
      <c r="D55" s="57"/>
      <c r="E55" s="57"/>
      <c r="F55" s="57"/>
    </row>
    <row r="56" spans="3:6" ht="12.75">
      <c r="C56" s="57"/>
      <c r="D56" s="57"/>
      <c r="E56" s="57"/>
      <c r="F56" s="57"/>
    </row>
    <row r="57" spans="3:6" ht="12.75">
      <c r="C57" s="57"/>
      <c r="D57" s="57"/>
      <c r="E57" s="57"/>
      <c r="F57" s="57"/>
    </row>
    <row r="58" spans="3:6" ht="12.75">
      <c r="C58" s="57"/>
      <c r="D58" s="57"/>
      <c r="E58" s="57"/>
      <c r="F58" s="57"/>
    </row>
    <row r="59" spans="3:5" ht="12.75">
      <c r="C59" s="57"/>
      <c r="D59" s="57"/>
      <c r="E59" s="57"/>
    </row>
  </sheetData>
  <mergeCells count="5">
    <mergeCell ref="A44:E45"/>
    <mergeCell ref="A1:F1"/>
    <mergeCell ref="A2:F2"/>
    <mergeCell ref="A3:F3"/>
    <mergeCell ref="A5:F6"/>
  </mergeCells>
  <printOptions/>
  <pageMargins left="0.31" right="0.32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9"/>
  <sheetViews>
    <sheetView tabSelected="1" workbookViewId="0" topLeftCell="A24">
      <selection activeCell="B24" sqref="B24"/>
    </sheetView>
  </sheetViews>
  <sheetFormatPr defaultColWidth="9.140625" defaultRowHeight="12.75"/>
  <cols>
    <col min="1" max="1" width="47.8515625" style="0" customWidth="1"/>
    <col min="2" max="2" width="13.140625" style="0" customWidth="1"/>
    <col min="3" max="3" width="1.421875" style="0" customWidth="1"/>
    <col min="4" max="4" width="13.421875" style="0" customWidth="1"/>
    <col min="5" max="5" width="1.421875" style="0" customWidth="1"/>
    <col min="6" max="6" width="12.57421875" style="0" customWidth="1"/>
    <col min="7" max="7" width="1.1484375" style="0" customWidth="1"/>
    <col min="8" max="8" width="13.00390625" style="0" customWidth="1"/>
  </cols>
  <sheetData>
    <row r="1" spans="1:8" ht="15.75">
      <c r="A1" s="66" t="s">
        <v>54</v>
      </c>
      <c r="B1" s="66"/>
      <c r="C1" s="66"/>
      <c r="D1" s="66"/>
      <c r="E1" s="66"/>
      <c r="F1" s="66"/>
      <c r="G1" s="66"/>
      <c r="H1" s="66"/>
    </row>
    <row r="2" spans="1:8" ht="12.75">
      <c r="A2" s="70" t="s">
        <v>110</v>
      </c>
      <c r="B2" s="70"/>
      <c r="C2" s="70"/>
      <c r="D2" s="70"/>
      <c r="E2" s="70"/>
      <c r="F2" s="70"/>
      <c r="G2" s="70"/>
      <c r="H2" s="70"/>
    </row>
    <row r="3" spans="1:8" ht="12.75">
      <c r="A3" s="70" t="s">
        <v>53</v>
      </c>
      <c r="B3" s="70"/>
      <c r="C3" s="70"/>
      <c r="D3" s="70"/>
      <c r="E3" s="70"/>
      <c r="F3" s="70"/>
      <c r="G3" s="70"/>
      <c r="H3" s="70"/>
    </row>
    <row r="4" spans="1:5" ht="12.75">
      <c r="A4" s="1"/>
      <c r="B4" s="52"/>
      <c r="C4" s="52"/>
      <c r="D4" s="52"/>
      <c r="E4" s="52"/>
    </row>
    <row r="5" spans="1:8" ht="12.75">
      <c r="A5" s="71" t="s">
        <v>112</v>
      </c>
      <c r="B5" s="71"/>
      <c r="C5" s="71"/>
      <c r="D5" s="71"/>
      <c r="E5" s="71"/>
      <c r="F5" s="71"/>
      <c r="G5" s="71"/>
      <c r="H5" s="71"/>
    </row>
    <row r="6" spans="1:8" ht="12.75">
      <c r="A6" s="71"/>
      <c r="B6" s="71"/>
      <c r="C6" s="71"/>
      <c r="D6" s="71"/>
      <c r="E6" s="71"/>
      <c r="F6" s="71"/>
      <c r="G6" s="71"/>
      <c r="H6" s="71"/>
    </row>
    <row r="8" spans="2:8" ht="12.75">
      <c r="B8" s="1"/>
      <c r="C8" s="1"/>
      <c r="D8" s="3" t="s">
        <v>25</v>
      </c>
      <c r="E8" s="1"/>
      <c r="F8" s="1"/>
      <c r="G8" s="1"/>
      <c r="H8" s="1"/>
    </row>
    <row r="9" spans="2:8" ht="12.75">
      <c r="B9" s="3" t="s">
        <v>5</v>
      </c>
      <c r="C9" s="3"/>
      <c r="D9" s="3" t="s">
        <v>26</v>
      </c>
      <c r="E9" s="11"/>
      <c r="F9" s="3" t="s">
        <v>7</v>
      </c>
      <c r="G9" s="11"/>
      <c r="H9" s="3"/>
    </row>
    <row r="10" spans="2:8" ht="13.5" thickBot="1">
      <c r="B10" s="15" t="s">
        <v>6</v>
      </c>
      <c r="C10" s="11"/>
      <c r="D10" s="15" t="s">
        <v>27</v>
      </c>
      <c r="E10" s="11"/>
      <c r="F10" s="15" t="s">
        <v>8</v>
      </c>
      <c r="G10" s="11"/>
      <c r="H10" s="15" t="s">
        <v>9</v>
      </c>
    </row>
    <row r="11" spans="2:8" ht="12.75">
      <c r="B11" s="3" t="s">
        <v>0</v>
      </c>
      <c r="C11" s="11"/>
      <c r="D11" s="3" t="s">
        <v>0</v>
      </c>
      <c r="E11" s="11"/>
      <c r="F11" s="3" t="s">
        <v>0</v>
      </c>
      <c r="G11" s="11"/>
      <c r="H11" s="3" t="s">
        <v>0</v>
      </c>
    </row>
    <row r="12" spans="3:7" ht="12.75">
      <c r="C12" s="10"/>
      <c r="G12" s="10"/>
    </row>
    <row r="13" ht="12.75">
      <c r="A13" s="1" t="s">
        <v>102</v>
      </c>
    </row>
    <row r="15" spans="1:8" ht="12.75">
      <c r="A15" t="s">
        <v>104</v>
      </c>
      <c r="B15" s="4">
        <v>2241</v>
      </c>
      <c r="C15" s="4"/>
      <c r="D15" s="4">
        <v>47</v>
      </c>
      <c r="E15" s="4"/>
      <c r="F15" s="4">
        <v>2573</v>
      </c>
      <c r="G15" s="4"/>
      <c r="H15" s="4">
        <f>SUM(B15:G15)</f>
        <v>4861</v>
      </c>
    </row>
    <row r="16" spans="1:8" ht="12.75">
      <c r="A16" s="27"/>
      <c r="B16" s="4"/>
      <c r="C16" s="4"/>
      <c r="D16" s="4"/>
      <c r="E16" s="4"/>
      <c r="F16" s="4"/>
      <c r="G16" s="4"/>
      <c r="H16" s="4"/>
    </row>
    <row r="17" spans="1:8" ht="12.75">
      <c r="A17" s="48" t="s">
        <v>81</v>
      </c>
      <c r="B17" s="4">
        <v>2259</v>
      </c>
      <c r="C17" s="4"/>
      <c r="D17" s="4">
        <v>0</v>
      </c>
      <c r="E17" s="4"/>
      <c r="F17" s="4">
        <v>0</v>
      </c>
      <c r="G17" s="4"/>
      <c r="H17" s="4">
        <f>SUM(B17:G17)</f>
        <v>2259</v>
      </c>
    </row>
    <row r="18" spans="1:8" ht="12.75">
      <c r="A18" s="27"/>
      <c r="B18" s="4"/>
      <c r="C18" s="4"/>
      <c r="D18" s="4"/>
      <c r="E18" s="4"/>
      <c r="F18" s="4"/>
      <c r="G18" s="4"/>
      <c r="H18" s="4"/>
    </row>
    <row r="19" spans="1:8" ht="12.75">
      <c r="A19" t="s">
        <v>42</v>
      </c>
      <c r="B19" s="38">
        <v>0</v>
      </c>
      <c r="C19" s="4"/>
      <c r="D19" s="38">
        <v>-5</v>
      </c>
      <c r="E19" s="4"/>
      <c r="F19" s="38">
        <v>0</v>
      </c>
      <c r="G19" s="4"/>
      <c r="H19" s="4">
        <f>SUM(B19:G19)</f>
        <v>-5</v>
      </c>
    </row>
    <row r="20" spans="2:8" ht="12.75">
      <c r="B20" s="4"/>
      <c r="C20" s="4"/>
      <c r="D20" s="4"/>
      <c r="E20" s="4"/>
      <c r="F20" s="4"/>
      <c r="G20" s="4"/>
      <c r="H20" s="4"/>
    </row>
    <row r="21" spans="1:8" ht="12.75">
      <c r="A21" s="25" t="s">
        <v>82</v>
      </c>
      <c r="B21" s="38">
        <v>0</v>
      </c>
      <c r="C21" s="4"/>
      <c r="D21" s="38">
        <v>0</v>
      </c>
      <c r="E21" s="4"/>
      <c r="F21" s="43">
        <f>'INC ST'!J29</f>
        <v>3156</v>
      </c>
      <c r="G21" s="4"/>
      <c r="H21" s="4">
        <f>SUM(B21:G21)</f>
        <v>3156</v>
      </c>
    </row>
    <row r="22" spans="2:8" ht="13.5" thickBot="1">
      <c r="B22" s="12"/>
      <c r="C22" s="4"/>
      <c r="D22" s="12"/>
      <c r="E22" s="4"/>
      <c r="F22" s="12"/>
      <c r="G22" s="4"/>
      <c r="H22" s="12"/>
    </row>
    <row r="23" spans="2:8" ht="12.75">
      <c r="B23" s="13" t="s">
        <v>1</v>
      </c>
      <c r="C23" s="4"/>
      <c r="D23" s="13" t="s">
        <v>1</v>
      </c>
      <c r="E23" s="4"/>
      <c r="F23" s="4"/>
      <c r="G23" s="4"/>
      <c r="H23" s="4"/>
    </row>
    <row r="24" spans="1:8" ht="12.75">
      <c r="A24" t="s">
        <v>80</v>
      </c>
      <c r="B24" s="4">
        <f>SUM(B15:B23)</f>
        <v>4500</v>
      </c>
      <c r="C24" s="4"/>
      <c r="D24" s="4">
        <f>SUM(D15:D23)</f>
        <v>42</v>
      </c>
      <c r="E24" s="4"/>
      <c r="F24" s="4">
        <f>SUM(F15:F23)</f>
        <v>5729</v>
      </c>
      <c r="G24" s="4"/>
      <c r="H24" s="4">
        <f>SUM(H15:H23)</f>
        <v>10271</v>
      </c>
    </row>
    <row r="25" spans="1:8" ht="13.5" thickBot="1">
      <c r="A25" t="s">
        <v>1</v>
      </c>
      <c r="B25" s="12"/>
      <c r="C25" s="4"/>
      <c r="D25" s="12"/>
      <c r="E25" s="4"/>
      <c r="F25" s="12"/>
      <c r="G25" s="4"/>
      <c r="H25" s="12"/>
    </row>
    <row r="26" ht="12.75">
      <c r="A26" s="24"/>
    </row>
    <row r="27" ht="12.75">
      <c r="A27" s="24"/>
    </row>
    <row r="28" ht="12.75">
      <c r="A28" s="24"/>
    </row>
    <row r="29" ht="12.75">
      <c r="A29" s="1" t="s">
        <v>103</v>
      </c>
    </row>
    <row r="31" spans="1:8" ht="12.75">
      <c r="A31" t="s">
        <v>105</v>
      </c>
      <c r="B31" s="38" t="s">
        <v>71</v>
      </c>
      <c r="C31" s="4"/>
      <c r="D31" s="4">
        <v>0</v>
      </c>
      <c r="E31" s="4"/>
      <c r="F31" s="4">
        <v>0</v>
      </c>
      <c r="G31" s="4"/>
      <c r="H31" s="38" t="s">
        <v>71</v>
      </c>
    </row>
    <row r="32" spans="1:8" ht="12.75">
      <c r="A32" s="27"/>
      <c r="B32" s="4"/>
      <c r="C32" s="4"/>
      <c r="D32" s="4"/>
      <c r="E32" s="4"/>
      <c r="F32" s="4"/>
      <c r="G32" s="4"/>
      <c r="H32" s="4"/>
    </row>
    <row r="33" spans="1:8" ht="12.75">
      <c r="A33" s="48" t="s">
        <v>81</v>
      </c>
      <c r="B33" s="4">
        <v>2241</v>
      </c>
      <c r="C33" s="4"/>
      <c r="D33" s="4">
        <v>0</v>
      </c>
      <c r="E33" s="4"/>
      <c r="F33" s="4">
        <v>0</v>
      </c>
      <c r="G33" s="4"/>
      <c r="H33" s="4">
        <f>SUM(B33:G33)</f>
        <v>2241</v>
      </c>
    </row>
    <row r="34" spans="1:8" ht="12.75">
      <c r="A34" s="27"/>
      <c r="B34" s="4"/>
      <c r="C34" s="4"/>
      <c r="D34" s="4"/>
      <c r="E34" s="4"/>
      <c r="F34" s="4"/>
      <c r="G34" s="4"/>
      <c r="H34" s="4"/>
    </row>
    <row r="35" spans="1:8" ht="12.75">
      <c r="A35" s="48" t="s">
        <v>85</v>
      </c>
      <c r="B35" s="4">
        <v>0</v>
      </c>
      <c r="C35" s="4"/>
      <c r="D35" s="4">
        <v>52</v>
      </c>
      <c r="E35" s="4"/>
      <c r="F35" s="4">
        <v>0</v>
      </c>
      <c r="G35" s="4"/>
      <c r="H35" s="4">
        <f>SUM(B35:G35)</f>
        <v>52</v>
      </c>
    </row>
    <row r="36" spans="1:8" ht="12.75">
      <c r="A36" s="27"/>
      <c r="B36" s="4"/>
      <c r="C36" s="4"/>
      <c r="D36" s="4"/>
      <c r="E36" s="4"/>
      <c r="F36" s="4"/>
      <c r="G36" s="4"/>
      <c r="H36" s="4"/>
    </row>
    <row r="37" spans="1:8" ht="12.75">
      <c r="A37" t="s">
        <v>42</v>
      </c>
      <c r="B37" s="38">
        <v>0</v>
      </c>
      <c r="C37" s="4"/>
      <c r="D37" s="38">
        <v>-5</v>
      </c>
      <c r="E37" s="4"/>
      <c r="F37" s="38">
        <v>0</v>
      </c>
      <c r="G37" s="4"/>
      <c r="H37" s="4">
        <f>SUM(B37:G37)</f>
        <v>-5</v>
      </c>
    </row>
    <row r="38" spans="2:8" ht="12.75">
      <c r="B38" s="4"/>
      <c r="C38" s="4"/>
      <c r="D38" s="4"/>
      <c r="E38" s="4"/>
      <c r="F38" s="4"/>
      <c r="G38" s="4"/>
      <c r="H38" s="4"/>
    </row>
    <row r="39" spans="1:10" ht="12.75" customHeight="1">
      <c r="A39" s="25" t="s">
        <v>82</v>
      </c>
      <c r="B39" s="38">
        <v>0</v>
      </c>
      <c r="C39" s="4"/>
      <c r="D39" s="38">
        <v>0</v>
      </c>
      <c r="E39" s="4"/>
      <c r="F39" s="43">
        <f>'INC ST'!L33</f>
        <v>1825</v>
      </c>
      <c r="G39" s="4"/>
      <c r="H39" s="4">
        <f>SUM(B39:G39)</f>
        <v>1825</v>
      </c>
      <c r="I39" s="54"/>
      <c r="J39" s="54"/>
    </row>
    <row r="40" spans="2:10" ht="13.5" thickBot="1">
      <c r="B40" s="12"/>
      <c r="C40" s="4"/>
      <c r="D40" s="12"/>
      <c r="E40" s="4"/>
      <c r="F40" s="12"/>
      <c r="G40" s="4"/>
      <c r="H40" s="12"/>
      <c r="I40" s="54"/>
      <c r="J40" s="54"/>
    </row>
    <row r="41" spans="2:8" ht="12.75">
      <c r="B41" s="13" t="s">
        <v>1</v>
      </c>
      <c r="C41" s="4"/>
      <c r="D41" s="13" t="s">
        <v>1</v>
      </c>
      <c r="E41" s="4"/>
      <c r="F41" s="4"/>
      <c r="G41" s="4"/>
      <c r="H41" s="4"/>
    </row>
    <row r="42" spans="1:8" ht="12.75">
      <c r="A42" t="s">
        <v>83</v>
      </c>
      <c r="B42" s="4">
        <f>SUM(B31:B41)</f>
        <v>2241</v>
      </c>
      <c r="C42" s="4"/>
      <c r="D42" s="4">
        <f>SUM(D31:D41)</f>
        <v>47</v>
      </c>
      <c r="E42" s="4"/>
      <c r="F42" s="4">
        <f>SUM(F31:F41)</f>
        <v>1825</v>
      </c>
      <c r="G42" s="4"/>
      <c r="H42" s="4">
        <f>SUM(H31:H41)</f>
        <v>4113</v>
      </c>
    </row>
    <row r="43" spans="1:8" ht="13.5" thickBot="1">
      <c r="A43" t="s">
        <v>1</v>
      </c>
      <c r="B43" s="12"/>
      <c r="C43" s="4"/>
      <c r="D43" s="12"/>
      <c r="E43" s="4"/>
      <c r="F43" s="12"/>
      <c r="G43" s="4"/>
      <c r="H43" s="12"/>
    </row>
    <row r="44" ht="12.75">
      <c r="A44" s="24"/>
    </row>
    <row r="45" ht="12.75">
      <c r="A45" s="24"/>
    </row>
    <row r="46" ht="12.75">
      <c r="A46" s="24" t="s">
        <v>84</v>
      </c>
    </row>
    <row r="47" ht="12.75">
      <c r="A47" s="24"/>
    </row>
    <row r="48" spans="1:8" ht="12.75">
      <c r="A48" s="71" t="s">
        <v>106</v>
      </c>
      <c r="B48" s="71"/>
      <c r="C48" s="71"/>
      <c r="D48" s="71"/>
      <c r="E48" s="71"/>
      <c r="F48" s="71"/>
      <c r="G48" s="71"/>
      <c r="H48" s="71"/>
    </row>
    <row r="49" spans="1:8" ht="12.75">
      <c r="A49" s="71"/>
      <c r="B49" s="71"/>
      <c r="C49" s="71"/>
      <c r="D49" s="71"/>
      <c r="E49" s="71"/>
      <c r="F49" s="71"/>
      <c r="G49" s="71"/>
      <c r="H49" s="71"/>
    </row>
  </sheetData>
  <mergeCells count="5">
    <mergeCell ref="A48:H49"/>
    <mergeCell ref="A1:H1"/>
    <mergeCell ref="A2:H2"/>
    <mergeCell ref="A3:H3"/>
    <mergeCell ref="A5:H6"/>
  </mergeCells>
  <printOptions/>
  <pageMargins left="0.31" right="0.32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Horwath</cp:lastModifiedBy>
  <cp:lastPrinted>2005-10-13T02:55:52Z</cp:lastPrinted>
  <dcterms:created xsi:type="dcterms:W3CDTF">1999-09-28T02:28:44Z</dcterms:created>
  <dcterms:modified xsi:type="dcterms:W3CDTF">2005-10-12T11:34:04Z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973865750</vt:i4>
  </property>
  <property fmtid="{D5CDD505-2E9C-101B-9397-08002B2CF9AE}" pid="3" name="_EmailSubject">
    <vt:lpwstr>MNCW</vt:lpwstr>
  </property>
  <property fmtid="{D5CDD505-2E9C-101B-9397-08002B2CF9AE}" pid="4" name="_AuthorEmail">
    <vt:lpwstr>meiying@mnc.com.my</vt:lpwstr>
  </property>
  <property fmtid="{D5CDD505-2E9C-101B-9397-08002B2CF9AE}" pid="5" name="_AuthorEmailDisplayName">
    <vt:lpwstr>meiying</vt:lpwstr>
  </property>
  <property fmtid="{D5CDD505-2E9C-101B-9397-08002B2CF9AE}" pid="6" name="_PreviousAdHocReviewCycleID">
    <vt:i4>-421361424</vt:i4>
  </property>
  <property fmtid="{D5CDD505-2E9C-101B-9397-08002B2CF9AE}" pid="7" name="_ReviewingToolsShownOnce">
    <vt:lpwstr/>
  </property>
</Properties>
</file>